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7" r:id="rId1"/>
  </sheets>
  <definedNames>
    <definedName name="_xlnm._FilterDatabase" localSheetId="0" hidden="1">Sheet2!$A$5:$Q$67</definedName>
  </definedNames>
  <calcPr calcId="144525"/>
</workbook>
</file>

<file path=xl/sharedStrings.xml><?xml version="1.0" encoding="utf-8"?>
<sst xmlns="http://schemas.openxmlformats.org/spreadsheetml/2006/main" count="673" uniqueCount="185">
  <si>
    <t>附件</t>
  </si>
  <si>
    <t>麻江县2022年中央财政衔接推进乡村振兴（巩固拓展脱贫攻坚成果和乡村振兴任务）补助资金项目安排表</t>
  </si>
  <si>
    <t>序号</t>
  </si>
  <si>
    <t>乡镇</t>
  </si>
  <si>
    <t>名称（按国办系统名称格式）</t>
  </si>
  <si>
    <t>项目类型</t>
  </si>
  <si>
    <t>项目类别</t>
  </si>
  <si>
    <t>实施地点</t>
  </si>
  <si>
    <t>拟实施年度</t>
  </si>
  <si>
    <t>实施期限</t>
  </si>
  <si>
    <t>实施进度安排</t>
  </si>
  <si>
    <t>项目主管部门（责任单位）</t>
  </si>
  <si>
    <t>项目实施单位</t>
  </si>
  <si>
    <t>建设内容（任务）及规模</t>
  </si>
  <si>
    <t>资金规模和筹资方式</t>
  </si>
  <si>
    <t>备注</t>
  </si>
  <si>
    <t>建设内容（任务）</t>
  </si>
  <si>
    <t>规模数量</t>
  </si>
  <si>
    <t>规模单位</t>
  </si>
  <si>
    <t>总投资
（万元）</t>
  </si>
  <si>
    <t>其中</t>
  </si>
  <si>
    <t>乡村振兴补助资金
（万元）</t>
  </si>
  <si>
    <t>合计</t>
  </si>
  <si>
    <t>一、 产业类项目</t>
  </si>
  <si>
    <t>（一）蓝莓产业项目</t>
  </si>
  <si>
    <t>金竹街道</t>
  </si>
  <si>
    <t>金竹街道2022年兴坪村蓝莓产业项目</t>
  </si>
  <si>
    <t>产业类</t>
  </si>
  <si>
    <t>蓝莓产业</t>
  </si>
  <si>
    <t>兴坪村</t>
  </si>
  <si>
    <t>6个月</t>
  </si>
  <si>
    <t>2022.01-2022.06</t>
  </si>
  <si>
    <t>麻江县乡村振兴局</t>
  </si>
  <si>
    <t>金竹街道办事处</t>
  </si>
  <si>
    <t>新种植蓝莓或者购买成林蓝莓</t>
  </si>
  <si>
    <t>亩</t>
  </si>
  <si>
    <t>推进乡村振兴</t>
  </si>
  <si>
    <t>城东社区服务中心</t>
  </si>
  <si>
    <t>麻江县金竹街道2022年官井湖社区（后坝移民点）高标准蓝莓育苗示范基地项目</t>
  </si>
  <si>
    <t>官井湖社区</t>
  </si>
  <si>
    <t>发展高标准蓝莓育苗基地</t>
  </si>
  <si>
    <t>易地搬迁后续扶持</t>
  </si>
  <si>
    <t>谷硐镇</t>
  </si>
  <si>
    <t>麻江县谷硐镇2022年乐埠村蓝莓产业项目</t>
  </si>
  <si>
    <t>乐埠村</t>
  </si>
  <si>
    <t>谷硐镇人民政府</t>
  </si>
  <si>
    <t>麻江县谷硐镇2022年河边村蓝莓产业项目</t>
  </si>
  <si>
    <t>河边村</t>
  </si>
  <si>
    <t>宣威镇</t>
  </si>
  <si>
    <t>麻江县宣威镇2022年光明村蓝莓产业项目</t>
  </si>
  <si>
    <t>光明村</t>
  </si>
  <si>
    <t>12个月</t>
  </si>
  <si>
    <t>2022.01-2022.12</t>
  </si>
  <si>
    <t>宣威镇人民政府</t>
  </si>
  <si>
    <t>杏山街道</t>
  </si>
  <si>
    <t>杏山街道2022年青山村（岩寨、月亮坡）蓝莓产业项目</t>
  </si>
  <si>
    <t>谷羊村</t>
  </si>
  <si>
    <t>杏山街道办事处</t>
  </si>
  <si>
    <t>龙山镇</t>
  </si>
  <si>
    <t>麻江县龙山镇2022年干桥村蓝莓产业项目</t>
  </si>
  <si>
    <t>干桥村</t>
  </si>
  <si>
    <t>龙山镇人民政府</t>
  </si>
  <si>
    <t>贤昌镇</t>
  </si>
  <si>
    <t>麻江县贤昌镇2022年营山村蓝莓产业项目</t>
  </si>
  <si>
    <t>盐山村</t>
  </si>
  <si>
    <t>贤昌镇人民政府</t>
  </si>
  <si>
    <t>麻江县贤昌镇2022年甲耳村（栗木山）蓝莓种植项目</t>
  </si>
  <si>
    <t>甲耳村</t>
  </si>
  <si>
    <t>坝芒乡</t>
  </si>
  <si>
    <t>麻江县坝芒乡2022年开田村（实验基地）蓝莓种植项目</t>
  </si>
  <si>
    <t>开田村</t>
  </si>
  <si>
    <t>坝芒乡人民政府</t>
  </si>
  <si>
    <t>麻江县坝芒乡2022年坝河村（龙塘）蓝莓种植项目</t>
  </si>
  <si>
    <t>坝河村</t>
  </si>
  <si>
    <t>（二）其它产业项目</t>
  </si>
  <si>
    <t>麻江县</t>
  </si>
  <si>
    <t>麻江县2022年脱贫户和监测户小额信贷贴息项目</t>
  </si>
  <si>
    <t>贷款贴息</t>
  </si>
  <si>
    <t>全县各乡镇街道</t>
  </si>
  <si>
    <t>县农商银行</t>
  </si>
  <si>
    <t>扶贫小额信贷贴息</t>
  </si>
  <si>
    <t>户</t>
  </si>
  <si>
    <t>巩固脱贫成果</t>
  </si>
  <si>
    <t>麻江县2022年经营主体农业产业项目贷款贴息项目</t>
  </si>
  <si>
    <t>县农业农村局</t>
  </si>
  <si>
    <t>对在县域内的农业龙头企业、家庭农场、农民专业合作社、种植养殖大户农业产业项目贷款贴息。</t>
  </si>
  <si>
    <t>万元</t>
  </si>
  <si>
    <t>麻江县龙山镇2022年大塘村花椒种植项目</t>
  </si>
  <si>
    <t>大塘村</t>
  </si>
  <si>
    <t>用于大塘村花椒种植。</t>
  </si>
  <si>
    <t>麻江县坝芒乡水城村蔬菜博览园冷库配套设施建设项目</t>
  </si>
  <si>
    <t>水城村</t>
  </si>
  <si>
    <t>栋</t>
  </si>
  <si>
    <t>麻江县2022年特色优势产业绩效奖补项目</t>
  </si>
  <si>
    <t>产业奖补</t>
  </si>
  <si>
    <t>麻江县特色优势产业蔬菜种植绩效奖补</t>
  </si>
  <si>
    <t>二、小型公益性基础设施建设项目</t>
  </si>
  <si>
    <t>宣威镇2022年翁保村乌羊麻消防设施建设项目</t>
  </si>
  <si>
    <t>基础设施</t>
  </si>
  <si>
    <t>翁保村</t>
  </si>
  <si>
    <t>建设消防管道1900米、消防栓18个、消防柜8个、消防水带15条、抽水泵及配套设备等设施。</t>
  </si>
  <si>
    <t>米</t>
  </si>
  <si>
    <t>乡村振兴集成示范点</t>
  </si>
  <si>
    <t>宣威镇2022年翁保村乌羊麻产业路建设项目</t>
  </si>
  <si>
    <t>硬化产业路长1500米、宽3.5米，会车道350平方米。</t>
  </si>
  <si>
    <t>公里</t>
  </si>
  <si>
    <t>宣威镇2022年卡乌村上罗伊冲产业路建设项目</t>
  </si>
  <si>
    <t>卡乌村</t>
  </si>
  <si>
    <t>开挖产业路土石方5370立方米，硬化产业路长1800米、宽3米，会车道200平方米。</t>
  </si>
  <si>
    <t>宣威镇2022年瓮袍村产业路建设项目</t>
  </si>
  <si>
    <t>瓮袍村</t>
  </si>
  <si>
    <t>1、高枧冲产业路硬化长1100米、均宽2.5米，会车道100平方米；
2、多松至老营盘产业路硬化长1350米、均宽3米，会车道150平方米；
3、丫口寨产业路垫层225立方米，硬化长400米、均宽2.5平方米，会车道100平方米；
4、黄帝洞产业路开挖破碎90立方米，硬化长180米、均宽2.5米；
5、黄土寨产业路加宽长85米，硬化110平方米，堡坎230立方米。</t>
  </si>
  <si>
    <t>贤昌镇2022年高枧村长秧坡产业路项目</t>
  </si>
  <si>
    <t>高枧村</t>
  </si>
  <si>
    <t>新建高枧村长秧坡产业路一条，总长为1100米，路基宽3米，路面宽2.5米，厚0.15米，包括路基平整等。</t>
  </si>
  <si>
    <t>贤昌镇2022年甲耳村产业路项目</t>
  </si>
  <si>
    <t>新建甲耳村铁冲至翁通产业路项目一条，总长为2200米，路基宽4米，路面宽3米，硬化3410平方米，包括路基开挖、平整等。</t>
  </si>
  <si>
    <t>杏山街道2022年靛冲村解板组农业生产配套设施灌溉水渠建设项目</t>
  </si>
  <si>
    <t>新建大榜组至黄花寨产业路长1.154公里，宽4.5米，厚度0.15米（C30硬化），总计5193平方米，错车道3个72平方米</t>
  </si>
  <si>
    <t>杏山街道2022年青山村农业生产配套设施灌溉水渠建设项目</t>
  </si>
  <si>
    <t>靛冲村</t>
  </si>
  <si>
    <t>修建堡坎长140米、宽1.2米、高2.5米；硬化路面120米、宽2米。</t>
  </si>
  <si>
    <t>麻江县龙山镇共和村2022年维修加固灌溉水坝项目</t>
  </si>
  <si>
    <t>共和村</t>
  </si>
  <si>
    <t>共和村维修加固灌溉水坝</t>
  </si>
  <si>
    <t>谷硐镇2022年摆沙村灌溉渠建设项目</t>
  </si>
  <si>
    <t>摆沙村</t>
  </si>
  <si>
    <r>
      <rPr>
        <sz val="9"/>
        <rFont val="宋体"/>
        <charset val="134"/>
      </rPr>
      <t>大桥头至湾滩产业路（有路基，已铺大沙）：长2000米×宽3米。共6000平方米。6000</t>
    </r>
    <r>
      <rPr>
        <sz val="9"/>
        <rFont val="SimSun"/>
        <charset val="134"/>
      </rPr>
      <t>㎡</t>
    </r>
    <r>
      <rPr>
        <sz val="9"/>
        <rFont val="宋体"/>
        <charset val="134"/>
      </rPr>
      <t>×110元/</t>
    </r>
    <r>
      <rPr>
        <sz val="9"/>
        <rFont val="SimSun"/>
        <charset val="134"/>
      </rPr>
      <t>㎡</t>
    </r>
    <r>
      <rPr>
        <sz val="9"/>
        <rFont val="宋体"/>
        <charset val="134"/>
      </rPr>
      <t>=660000元</t>
    </r>
  </si>
  <si>
    <t>谷硐镇摆沙村大塘组2022年农产品晾晒场建设项目</t>
  </si>
  <si>
    <t>谷硐镇大冲村2022年农产品晾晒场建设项目</t>
  </si>
  <si>
    <t>大冲村</t>
  </si>
  <si>
    <t>㎡</t>
  </si>
  <si>
    <t>谷硐镇河边村2022年农产品晾晒场建设项目</t>
  </si>
  <si>
    <t>谷硐镇景阳村2022年小寨组农产品晾晒场建设项目</t>
  </si>
  <si>
    <t>景阳村</t>
  </si>
  <si>
    <t>谷硐镇乐埠村2022年谭家组农产品晾晒场建设项目</t>
  </si>
  <si>
    <t>窑背-叶家通组路建设：1200米*3米</t>
  </si>
  <si>
    <t>谷硐镇茅草村2022年农产品晾晒场建设项目</t>
  </si>
  <si>
    <t>茅草村</t>
  </si>
  <si>
    <t>三道丫至干塘产业路（总长600米，宽3米，厚0.15米）</t>
  </si>
  <si>
    <t>坝芒乡2022年水城村农田基础设施建设项目</t>
  </si>
  <si>
    <t>硬化水城村产业路6625平方米，长约2208米，均宽3米，厚15厘米；新建水城村水头冲灌溉水渠500米，规格30cm*30cm。</t>
  </si>
  <si>
    <t>金竹街道2022年兴坪村中寨排污项目</t>
  </si>
  <si>
    <t>新修主管800m、支管1050m，新建排污终端一个</t>
  </si>
  <si>
    <t>麻江县后坝民族民俗博览园易地扶贫搬迁附属工程二期项目(农产品晾晒场及配套设施）</t>
  </si>
  <si>
    <t>新建停车场2400平方米及附属设施</t>
  </si>
  <si>
    <t>平方米</t>
  </si>
  <si>
    <t>城东社区“一站式”服务设施建设项目</t>
  </si>
  <si>
    <t>其他</t>
  </si>
  <si>
    <t>官井湖社区、新兴社区</t>
  </si>
  <si>
    <t>购买“一站式”服务配套设施</t>
  </si>
  <si>
    <t>城东社区服务中心2022年官井湖社区蓝莓冷库建设项目</t>
  </si>
  <si>
    <t>建设冷库一座，20*8*3米（外）</t>
  </si>
  <si>
    <t>座</t>
  </si>
  <si>
    <t>麻江县非遗创意工坊二期（标准化厂房）建设项目</t>
  </si>
  <si>
    <t>建设2058.6平方米标准钢结构厂房，以及配套基础设施</t>
  </si>
  <si>
    <t>三、稳定就业项目</t>
  </si>
  <si>
    <t>麻江县2022年贫困劳动力全员培训生活补助项目</t>
  </si>
  <si>
    <t>培训类</t>
  </si>
  <si>
    <t>技能培训</t>
  </si>
  <si>
    <t>麻江县人力资源和社会保障局</t>
  </si>
  <si>
    <t>完成各类培训后脱贫劳动力培训学员每天40元生活补助，培训30天500人次、15天300人次、3天1500人次、1天1000人次</t>
  </si>
  <si>
    <t>人次</t>
  </si>
  <si>
    <t>麻江县2022年跨省就业一次交通补助项目</t>
  </si>
  <si>
    <t>就业类</t>
  </si>
  <si>
    <t>就业补助</t>
  </si>
  <si>
    <t>完成脱贫劳动力省外务工就业交通补助6000人（500元/人，共计300万元）</t>
  </si>
  <si>
    <t>人</t>
  </si>
  <si>
    <t>麻江县2022年劳务队长补助项目</t>
  </si>
  <si>
    <t>劳务队长组织发动在家的农村剩余劳动力特别是脱贫劳动力外出务工实现就业，兑现劳务就业队长补贴10.5万元</t>
  </si>
  <si>
    <t>麻江县2022年聘用脱贫劳动力企业奖补项目</t>
  </si>
  <si>
    <t>完成企业吸纳脱贫劳动力就业实现创业带动脱贫劳动力稳定就业，兑现企业补贴90万元</t>
  </si>
  <si>
    <t>麻江县2022年集中安置区搬迁群众公共服务岗位补助项目</t>
  </si>
  <si>
    <t>开发集中安置区搬迁群众公共服务岗位50个</t>
  </si>
  <si>
    <t>个</t>
  </si>
  <si>
    <t>麻江县2022年农村公益性岗位（农村公路养护员）开发项目</t>
  </si>
  <si>
    <t>公益岗位</t>
  </si>
  <si>
    <t>麻江县交通局</t>
  </si>
  <si>
    <t>开发农村公路养护员公益岗位</t>
  </si>
  <si>
    <t>麻江县2022年“雨露计划”项目</t>
  </si>
  <si>
    <t>对接受中、高等职业教育的我省户籍边缘易致贫户、突发严重困难户中非脱贫户家庭学生和就读中等职业教育三年级的我省户籍脱贫户学生进行补助</t>
  </si>
  <si>
    <t>四、其他相关支出</t>
  </si>
  <si>
    <t>乡村振兴局</t>
  </si>
  <si>
    <t>项目管理费</t>
  </si>
  <si>
    <t>人力资源和社会保障局</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</si>
</sst>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Red]\(0\)"/>
    <numFmt numFmtId="179" formatCode="0.000_ "/>
  </numFmts>
  <fonts count="40">
    <font>
      <sz val="11"/>
      <color theme="1"/>
      <name val="Tahoma"/>
      <charset val="134"/>
    </font>
    <font>
      <sz val="11"/>
      <name val="Tahoma"/>
      <charset val="134"/>
    </font>
    <font>
      <b/>
      <sz val="11"/>
      <name val="宋体"/>
      <charset val="134"/>
    </font>
    <font>
      <b/>
      <sz val="11"/>
      <name val="Tahoma"/>
      <charset val="134"/>
    </font>
    <font>
      <sz val="16"/>
      <name val="方正小标宋简体"/>
      <charset val="134"/>
    </font>
    <font>
      <b/>
      <sz val="9"/>
      <name val="宋体"/>
      <charset val="134"/>
      <scheme val="minor"/>
    </font>
    <font>
      <b/>
      <sz val="9"/>
      <name val="宋体"/>
      <charset val="134"/>
    </font>
    <font>
      <sz val="9"/>
      <name val="宋体"/>
      <charset val="134"/>
    </font>
    <font>
      <sz val="9"/>
      <name val="宋体"/>
      <charset val="134"/>
      <scheme val="minor"/>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7"/>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20"/>
      <name val="宋体"/>
      <charset val="134"/>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indexed="8"/>
      <name val="Tahoma"/>
      <charset val="134"/>
    </font>
    <font>
      <sz val="10"/>
      <name val="Arial"/>
      <charset val="134"/>
    </font>
    <font>
      <sz val="11"/>
      <color rgb="FF000000"/>
      <name val="微软雅黑"/>
      <charset val="134"/>
    </font>
    <font>
      <sz val="9"/>
      <name val="SimSun"/>
      <charset val="134"/>
    </font>
  </fonts>
  <fills count="36">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8">
    <xf numFmtId="0" fontId="0" fillId="0" borderId="0"/>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9" fillId="0" borderId="0"/>
    <xf numFmtId="0" fontId="11" fillId="3" borderId="0" applyNumberFormat="0" applyBorder="0" applyAlignment="0" applyProtection="0">
      <alignment vertical="center"/>
    </xf>
    <xf numFmtId="0" fontId="12" fillId="4" borderId="5" applyNumberFormat="0" applyAlignment="0" applyProtection="0">
      <alignment vertical="center"/>
    </xf>
    <xf numFmtId="0" fontId="13" fillId="0" borderId="0">
      <alignment vertical="center"/>
    </xf>
    <xf numFmtId="0" fontId="13" fillId="0" borderId="0"/>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4" fillId="6" borderId="0" applyNumberFormat="0" applyBorder="0" applyAlignment="0" applyProtection="0">
      <alignment vertical="center"/>
    </xf>
    <xf numFmtId="43" fontId="1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8" borderId="6" applyNumberFormat="0" applyFont="0" applyAlignment="0" applyProtection="0">
      <alignment vertical="center"/>
    </xf>
    <xf numFmtId="0" fontId="10" fillId="0" borderId="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13" fillId="0" borderId="0"/>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10" borderId="0" applyNumberFormat="0" applyBorder="0" applyAlignment="0" applyProtection="0">
      <alignment vertical="center"/>
    </xf>
    <xf numFmtId="0" fontId="13" fillId="0" borderId="0">
      <alignment vertical="center"/>
    </xf>
    <xf numFmtId="0" fontId="15" fillId="11" borderId="0" applyNumberFormat="0" applyBorder="0" applyAlignment="0" applyProtection="0">
      <alignment vertical="center"/>
    </xf>
    <xf numFmtId="0" fontId="18" fillId="0" borderId="8" applyNumberFormat="0" applyFill="0" applyAlignment="0" applyProtection="0">
      <alignment vertical="center"/>
    </xf>
    <xf numFmtId="0" fontId="15" fillId="12" borderId="0" applyNumberFormat="0" applyBorder="0" applyAlignment="0" applyProtection="0">
      <alignment vertical="center"/>
    </xf>
    <xf numFmtId="0" fontId="26" fillId="13" borderId="9" applyNumberFormat="0" applyAlignment="0" applyProtection="0">
      <alignment vertical="center"/>
    </xf>
    <xf numFmtId="0" fontId="27" fillId="13" borderId="5" applyNumberFormat="0" applyAlignment="0" applyProtection="0">
      <alignment vertical="center"/>
    </xf>
    <xf numFmtId="0" fontId="13" fillId="0" borderId="0"/>
    <xf numFmtId="0" fontId="28" fillId="14" borderId="10" applyNumberFormat="0" applyAlignment="0" applyProtection="0">
      <alignment vertical="center"/>
    </xf>
    <xf numFmtId="0" fontId="29" fillId="15" borderId="0" applyNumberFormat="0" applyBorder="0" applyAlignment="0" applyProtection="0">
      <alignment vertical="center"/>
    </xf>
    <xf numFmtId="0" fontId="11" fillId="16" borderId="0" applyNumberFormat="0" applyBorder="0" applyAlignment="0" applyProtection="0">
      <alignment vertical="center"/>
    </xf>
    <xf numFmtId="0" fontId="30" fillId="0" borderId="0">
      <alignment vertical="center"/>
    </xf>
    <xf numFmtId="0" fontId="15" fillId="17"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1" fillId="20" borderId="0" applyNumberFormat="0" applyBorder="0" applyAlignment="0" applyProtection="0">
      <alignment vertical="center"/>
    </xf>
    <xf numFmtId="0" fontId="10" fillId="0" borderId="0">
      <alignment vertical="center"/>
    </xf>
    <xf numFmtId="0" fontId="15"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3" fillId="0" borderId="0">
      <protection locked="0"/>
    </xf>
    <xf numFmtId="0" fontId="29" fillId="15" borderId="0" applyNumberFormat="0" applyBorder="0" applyAlignment="0" applyProtection="0">
      <alignment vertical="center"/>
    </xf>
    <xf numFmtId="0" fontId="15" fillId="26" borderId="0" applyNumberFormat="0" applyBorder="0" applyAlignment="0" applyProtection="0">
      <alignment vertical="center"/>
    </xf>
    <xf numFmtId="0" fontId="29" fillId="15" borderId="0" applyNumberFormat="0" applyBorder="0" applyAlignment="0" applyProtection="0">
      <alignment vertical="center"/>
    </xf>
    <xf numFmtId="0" fontId="13" fillId="0" borderId="0">
      <alignment vertical="center"/>
    </xf>
    <xf numFmtId="0" fontId="15"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1" fillId="34" borderId="0" applyNumberFormat="0" applyBorder="0" applyAlignment="0" applyProtection="0">
      <alignment vertical="center"/>
    </xf>
    <xf numFmtId="0" fontId="15" fillId="35" borderId="0" applyNumberFormat="0" applyBorder="0" applyAlignment="0" applyProtection="0">
      <alignment vertical="center"/>
    </xf>
    <xf numFmtId="0" fontId="10" fillId="0" borderId="0">
      <alignment vertical="center"/>
    </xf>
    <xf numFmtId="0" fontId="13" fillId="0" borderId="0">
      <alignment vertical="center"/>
    </xf>
    <xf numFmtId="0" fontId="13" fillId="0" borderId="0"/>
    <xf numFmtId="0" fontId="29" fillId="15" borderId="0" applyNumberFormat="0" applyBorder="0" applyAlignment="0" applyProtection="0">
      <alignment vertical="center"/>
    </xf>
    <xf numFmtId="0" fontId="10" fillId="0" borderId="0">
      <alignment vertical="center"/>
    </xf>
    <xf numFmtId="0" fontId="13" fillId="0" borderId="0"/>
    <xf numFmtId="0" fontId="10" fillId="0" borderId="0">
      <alignment vertical="center"/>
    </xf>
    <xf numFmtId="0" fontId="13" fillId="0" borderId="0"/>
    <xf numFmtId="0" fontId="13" fillId="0" borderId="0"/>
    <xf numFmtId="0" fontId="35" fillId="0" borderId="0">
      <protection locked="0"/>
    </xf>
    <xf numFmtId="0" fontId="10" fillId="0" borderId="0">
      <alignment vertical="center"/>
    </xf>
    <xf numFmtId="0" fontId="13" fillId="0" borderId="0">
      <protection locked="0"/>
    </xf>
    <xf numFmtId="0" fontId="13" fillId="0" borderId="0">
      <protection locked="0"/>
    </xf>
    <xf numFmtId="0" fontId="13" fillId="0" borderId="0">
      <alignment vertical="center"/>
    </xf>
    <xf numFmtId="0" fontId="13" fillId="0" borderId="0"/>
    <xf numFmtId="0" fontId="13" fillId="0" borderId="0">
      <protection locked="0"/>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xf numFmtId="0" fontId="13" fillId="0" borderId="0"/>
    <xf numFmtId="0" fontId="13" fillId="0" borderId="0"/>
    <xf numFmtId="0" fontId="13" fillId="0" borderId="0"/>
    <xf numFmtId="0" fontId="10" fillId="0" borderId="0">
      <alignment vertical="center"/>
    </xf>
    <xf numFmtId="0" fontId="10" fillId="0" borderId="0"/>
    <xf numFmtId="0" fontId="13" fillId="0" borderId="0">
      <alignment vertical="center"/>
    </xf>
    <xf numFmtId="0" fontId="10" fillId="0" borderId="0">
      <alignment vertical="center"/>
    </xf>
    <xf numFmtId="0" fontId="10" fillId="0" borderId="0">
      <alignment vertical="center"/>
    </xf>
    <xf numFmtId="0" fontId="36" fillId="0" borderId="0">
      <alignment vertical="center"/>
    </xf>
    <xf numFmtId="0" fontId="13" fillId="0" borderId="0"/>
    <xf numFmtId="0" fontId="13" fillId="0" borderId="0">
      <alignment vertical="center"/>
    </xf>
    <xf numFmtId="0" fontId="0" fillId="0" borderId="0"/>
    <xf numFmtId="0" fontId="13" fillId="0" borderId="0"/>
    <xf numFmtId="0" fontId="13" fillId="0" borderId="0"/>
    <xf numFmtId="0" fontId="37" fillId="0" borderId="0"/>
    <xf numFmtId="0" fontId="10" fillId="0" borderId="0">
      <alignment vertical="center"/>
    </xf>
    <xf numFmtId="0" fontId="13" fillId="0" borderId="0">
      <alignment vertical="center"/>
    </xf>
    <xf numFmtId="0" fontId="13" fillId="0" borderId="0">
      <alignment vertical="center"/>
    </xf>
    <xf numFmtId="0" fontId="13" fillId="0" borderId="0">
      <protection locked="0"/>
    </xf>
    <xf numFmtId="0" fontId="10" fillId="0" borderId="0">
      <alignment vertical="center"/>
    </xf>
    <xf numFmtId="0" fontId="13" fillId="0" borderId="0"/>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38" fillId="0" borderId="0"/>
    <xf numFmtId="0" fontId="13" fillId="0" borderId="0"/>
    <xf numFmtId="0" fontId="10" fillId="0" borderId="0">
      <alignment vertical="center"/>
    </xf>
    <xf numFmtId="0" fontId="13" fillId="0" borderId="0">
      <alignment vertical="center"/>
    </xf>
    <xf numFmtId="0" fontId="13" fillId="0" borderId="0"/>
    <xf numFmtId="0" fontId="10" fillId="0" borderId="0">
      <alignment vertical="center"/>
    </xf>
    <xf numFmtId="0" fontId="36" fillId="0" borderId="0">
      <alignment vertical="center"/>
    </xf>
    <xf numFmtId="0" fontId="10" fillId="0" borderId="0">
      <alignment vertical="center"/>
    </xf>
    <xf numFmtId="0" fontId="10" fillId="0" borderId="0">
      <alignment vertical="center"/>
    </xf>
    <xf numFmtId="0" fontId="36" fillId="0" borderId="0">
      <alignment vertical="center"/>
    </xf>
    <xf numFmtId="0" fontId="35" fillId="0" borderId="0">
      <protection locked="0"/>
    </xf>
    <xf numFmtId="0" fontId="13" fillId="0" borderId="0"/>
    <xf numFmtId="0" fontId="10" fillId="0" borderId="0">
      <alignment vertical="center"/>
    </xf>
    <xf numFmtId="0" fontId="13" fillId="0" borderId="0">
      <alignment vertical="center"/>
    </xf>
    <xf numFmtId="0" fontId="10"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0" fillId="0" borderId="0">
      <alignment vertical="center"/>
    </xf>
    <xf numFmtId="0" fontId="10" fillId="0" borderId="0">
      <alignment vertical="center"/>
    </xf>
    <xf numFmtId="0" fontId="13" fillId="0" borderId="0"/>
    <xf numFmtId="0" fontId="0" fillId="0" borderId="0">
      <alignment vertical="center"/>
    </xf>
    <xf numFmtId="0" fontId="10" fillId="0" borderId="0">
      <alignment vertical="center"/>
    </xf>
    <xf numFmtId="0" fontId="13" fillId="0" borderId="0">
      <alignment vertical="center"/>
    </xf>
    <xf numFmtId="0" fontId="13" fillId="0" borderId="0"/>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7" fillId="0" borderId="0"/>
  </cellStyleXfs>
  <cellXfs count="60">
    <xf numFmtId="0" fontId="0" fillId="0" borderId="0" xfId="0"/>
    <xf numFmtId="0" fontId="1" fillId="2" borderId="0" xfId="0" applyFont="1" applyFill="1"/>
    <xf numFmtId="0" fontId="1" fillId="2" borderId="0" xfId="0" applyFont="1" applyFill="1" applyAlignment="1">
      <alignment wrapText="1"/>
    </xf>
    <xf numFmtId="177" fontId="1" fillId="2" borderId="0" xfId="0" applyNumberFormat="1" applyFont="1" applyFill="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wrapText="1"/>
    </xf>
    <xf numFmtId="0" fontId="5" fillId="2" borderId="1" xfId="91" applyFont="1" applyFill="1" applyBorder="1" applyAlignment="1">
      <alignment horizontal="center" vertical="center" wrapText="1"/>
    </xf>
    <xf numFmtId="0" fontId="6" fillId="2" borderId="1" xfId="91" applyFont="1" applyFill="1" applyBorder="1" applyAlignment="1">
      <alignment horizontal="center" vertical="center" wrapText="1"/>
    </xf>
    <xf numFmtId="0" fontId="7" fillId="2" borderId="1" xfId="91" applyFont="1" applyFill="1" applyBorder="1" applyAlignment="1">
      <alignment horizontal="center" vertical="center" wrapText="1"/>
    </xf>
    <xf numFmtId="0" fontId="7" fillId="2" borderId="1" xfId="91" applyFont="1" applyFill="1" applyBorder="1" applyAlignment="1">
      <alignment horizontal="left" vertical="center" wrapText="1"/>
    </xf>
    <xf numFmtId="0" fontId="8" fillId="0" borderId="1" xfId="9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91" applyFont="1" applyFill="1" applyBorder="1" applyAlignment="1">
      <alignment horizontal="center" vertical="center" wrapText="1"/>
    </xf>
    <xf numFmtId="0" fontId="8" fillId="2" borderId="1" xfId="92"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91" applyFont="1" applyFill="1" applyBorder="1" applyAlignment="1">
      <alignment horizontal="center" vertical="center" wrapText="1"/>
    </xf>
    <xf numFmtId="0" fontId="7" fillId="2" borderId="1" xfId="147"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6" fillId="2" borderId="1" xfId="92" applyFont="1" applyFill="1" applyBorder="1" applyAlignment="1">
      <alignment horizontal="center" vertical="center" wrapText="1"/>
    </xf>
    <xf numFmtId="0" fontId="7" fillId="2" borderId="1" xfId="0" applyFont="1" applyFill="1" applyBorder="1" applyAlignment="1">
      <alignment horizontal="center" vertical="center"/>
    </xf>
    <xf numFmtId="177" fontId="4" fillId="2" borderId="0" xfId="0" applyNumberFormat="1" applyFont="1" applyFill="1" applyAlignment="1">
      <alignment horizontal="center" wrapText="1"/>
    </xf>
    <xf numFmtId="0" fontId="5" fillId="2" borderId="2" xfId="91" applyFont="1" applyFill="1" applyBorder="1" applyAlignment="1">
      <alignment horizontal="center" vertical="center" wrapText="1"/>
    </xf>
    <xf numFmtId="176" fontId="5" fillId="2" borderId="1" xfId="91" applyNumberFormat="1" applyFont="1" applyFill="1" applyBorder="1" applyAlignment="1">
      <alignment horizontal="center" vertical="center" wrapText="1"/>
    </xf>
    <xf numFmtId="177" fontId="5" fillId="2" borderId="1" xfId="91" applyNumberFormat="1" applyFont="1" applyFill="1" applyBorder="1" applyAlignment="1">
      <alignment horizontal="center" vertical="center" wrapText="1"/>
    </xf>
    <xf numFmtId="0" fontId="5" fillId="2" borderId="3" xfId="91" applyFont="1" applyFill="1" applyBorder="1" applyAlignment="1">
      <alignment horizontal="center" vertical="center" wrapText="1"/>
    </xf>
    <xf numFmtId="0" fontId="5" fillId="2" borderId="4" xfId="91" applyFont="1" applyFill="1" applyBorder="1" applyAlignment="1">
      <alignment horizontal="center" vertical="center" wrapText="1"/>
    </xf>
    <xf numFmtId="176" fontId="7" fillId="2" borderId="1" xfId="91" applyNumberFormat="1" applyFont="1" applyFill="1" applyBorder="1" applyAlignment="1">
      <alignment horizontal="center" vertical="center" wrapText="1"/>
    </xf>
    <xf numFmtId="177" fontId="6" fillId="2" borderId="1" xfId="91" applyNumberFormat="1" applyFont="1" applyFill="1" applyBorder="1" applyAlignment="1">
      <alignment horizontal="center" vertical="center" wrapText="1"/>
    </xf>
    <xf numFmtId="0" fontId="7" fillId="2" borderId="1" xfId="91" applyNumberFormat="1" applyFont="1" applyFill="1" applyBorder="1" applyAlignment="1">
      <alignment horizontal="center" vertical="center" wrapText="1"/>
    </xf>
    <xf numFmtId="2" fontId="7" fillId="2" borderId="1" xfId="91" applyNumberFormat="1" applyFont="1" applyFill="1" applyBorder="1" applyAlignment="1">
      <alignment horizontal="center" vertical="center" wrapText="1"/>
    </xf>
    <xf numFmtId="49" fontId="7" fillId="2" borderId="1" xfId="91" applyNumberFormat="1" applyFont="1" applyFill="1" applyBorder="1" applyAlignment="1">
      <alignment horizontal="center" vertical="center" wrapText="1"/>
    </xf>
    <xf numFmtId="177" fontId="7" fillId="2" borderId="1" xfId="91" applyNumberFormat="1" applyFont="1" applyFill="1" applyBorder="1" applyAlignment="1">
      <alignment horizontal="center" vertical="center" wrapText="1"/>
    </xf>
    <xf numFmtId="0" fontId="7" fillId="2" borderId="1" xfId="92" applyFont="1" applyFill="1" applyBorder="1" applyAlignment="1">
      <alignment horizontal="center" vertical="center" wrapText="1"/>
    </xf>
    <xf numFmtId="0" fontId="8" fillId="2" borderId="1" xfId="91" applyNumberFormat="1" applyFont="1" applyFill="1" applyBorder="1" applyAlignment="1">
      <alignment horizontal="center" vertical="center" wrapText="1"/>
    </xf>
    <xf numFmtId="49" fontId="8" fillId="2" borderId="1" xfId="91" applyNumberFormat="1" applyFont="1" applyFill="1" applyBorder="1" applyAlignment="1">
      <alignment horizontal="center" vertical="center" wrapText="1"/>
    </xf>
    <xf numFmtId="178" fontId="7" fillId="2" borderId="1" xfId="112" applyNumberFormat="1" applyFont="1" applyFill="1" applyBorder="1" applyAlignment="1">
      <alignment horizontal="center" vertical="center" wrapText="1"/>
    </xf>
    <xf numFmtId="177" fontId="8" fillId="2" borderId="1" xfId="91"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0" fontId="9" fillId="0" borderId="1" xfId="91" applyFont="1" applyFill="1" applyBorder="1" applyAlignment="1" applyProtection="1">
      <alignment horizontal="center" vertical="center" wrapText="1"/>
    </xf>
    <xf numFmtId="2" fontId="7" fillId="0" borderId="1" xfId="91" applyNumberFormat="1" applyFont="1" applyFill="1" applyBorder="1" applyAlignment="1">
      <alignment horizontal="center" vertical="center" wrapText="1"/>
    </xf>
    <xf numFmtId="49" fontId="7" fillId="0" borderId="1" xfId="91" applyNumberFormat="1" applyFont="1" applyFill="1" applyBorder="1" applyAlignment="1">
      <alignment horizontal="center" vertical="center" wrapText="1"/>
    </xf>
    <xf numFmtId="177" fontId="6" fillId="0" borderId="1" xfId="91"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91" applyFont="1" applyFill="1" applyBorder="1" applyAlignment="1" applyProtection="1">
      <alignment horizontal="left" vertical="center" wrapText="1"/>
    </xf>
    <xf numFmtId="179" fontId="7" fillId="0" borderId="1" xfId="91" applyNumberFormat="1" applyFont="1" applyFill="1" applyBorder="1" applyAlignment="1">
      <alignment horizontal="center" vertical="center" wrapText="1"/>
    </xf>
    <xf numFmtId="176" fontId="8" fillId="2" borderId="1" xfId="91" applyNumberFormat="1"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8" fillId="0" borderId="1" xfId="92" applyFont="1" applyFill="1" applyBorder="1" applyAlignment="1">
      <alignment horizontal="center" vertical="center" wrapText="1"/>
    </xf>
    <xf numFmtId="179" fontId="7"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2" borderId="1" xfId="147" applyFont="1" applyFill="1" applyBorder="1" applyAlignment="1">
      <alignment horizontal="center" vertical="center" wrapText="1"/>
    </xf>
    <xf numFmtId="0" fontId="6" fillId="2" borderId="1" xfId="147" applyFont="1" applyFill="1" applyBorder="1" applyAlignment="1">
      <alignment horizontal="center" vertical="center" wrapText="1"/>
    </xf>
    <xf numFmtId="0" fontId="7" fillId="2" borderId="1" xfId="147" applyFont="1" applyFill="1" applyBorder="1" applyAlignment="1">
      <alignment horizontal="center" vertical="center" wrapText="1"/>
    </xf>
  </cellXfs>
  <cellStyles count="158">
    <cellStyle name="常规" xfId="0" builtinId="0"/>
    <cellStyle name="货币[0]" xfId="1" builtinId="7"/>
    <cellStyle name="货币" xfId="2" builtinId="4"/>
    <cellStyle name="常规 2 2 4" xfId="3"/>
    <cellStyle name="20% - 强调文字颜色 3" xfId="4" builtinId="38"/>
    <cellStyle name="输入" xfId="5" builtinId="20"/>
    <cellStyle name="常规 10 3" xfId="6"/>
    <cellStyle name="常规 101"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_ET_STYLE_NoName_00_" xfId="21"/>
    <cellStyle name="标题" xfId="22" builtinId="15"/>
    <cellStyle name="常规 5 2" xfId="23"/>
    <cellStyle name="解释性文本" xfId="24" builtinId="53"/>
    <cellStyle name="标题 1" xfId="25" builtinId="16"/>
    <cellStyle name="标题 2" xfId="26" builtinId="17"/>
    <cellStyle name="好_2016" xfId="27"/>
    <cellStyle name="常规 5 2 2" xfId="28"/>
    <cellStyle name="60% - 强调文字颜色 1" xfId="29" builtinId="32"/>
    <cellStyle name="标题 3" xfId="30" builtinId="18"/>
    <cellStyle name="60% - 强调文字颜色 4" xfId="31" builtinId="44"/>
    <cellStyle name="输出" xfId="32" builtinId="21"/>
    <cellStyle name="计算" xfId="33" builtinId="22"/>
    <cellStyle name="常规 31" xfId="34"/>
    <cellStyle name="检查单元格" xfId="35" builtinId="23"/>
    <cellStyle name="差_Sheet1" xfId="36"/>
    <cellStyle name="20% - 强调文字颜色 6" xfId="37" builtinId="50"/>
    <cellStyle name="常规 8 3" xfId="38"/>
    <cellStyle name="强调文字颜色 2" xfId="39" builtinId="33"/>
    <cellStyle name="链接单元格" xfId="40" builtinId="24"/>
    <cellStyle name="汇总" xfId="41" builtinId="25"/>
    <cellStyle name="好" xfId="42" builtinId="26"/>
    <cellStyle name="适中" xfId="43" builtinId="28"/>
    <cellStyle name="20% - 强调文字颜色 5" xfId="44" builtinId="46"/>
    <cellStyle name="常规 8 2" xfId="45"/>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常规 101 2" xfId="51"/>
    <cellStyle name="差_Sheet2" xfId="52"/>
    <cellStyle name="强调文字颜色 3" xfId="53" builtinId="37"/>
    <cellStyle name="差_Sheet3" xfId="54"/>
    <cellStyle name="常规 3 2" xfId="55"/>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100 2" xfId="65"/>
    <cellStyle name="常规 10" xfId="66"/>
    <cellStyle name="常规 10 2" xfId="67"/>
    <cellStyle name="差_2016" xfId="68"/>
    <cellStyle name="常规 10 3 2" xfId="69"/>
    <cellStyle name="常规 10 4" xfId="70"/>
    <cellStyle name="常规 100" xfId="71"/>
    <cellStyle name="常规 103" xfId="72"/>
    <cellStyle name="常规 104" xfId="73"/>
    <cellStyle name="常规 109 2 2" xfId="74"/>
    <cellStyle name="常规 11" xfId="75"/>
    <cellStyle name="常规 11 2" xfId="76"/>
    <cellStyle name="常规 11 2 2" xfId="77"/>
    <cellStyle name="常规 11 2 3" xfId="78"/>
    <cellStyle name="常规 2 3 2 2" xfId="79"/>
    <cellStyle name="常规 11 3" xfId="80"/>
    <cellStyle name="常规 11 4" xfId="81"/>
    <cellStyle name="常规 12" xfId="82"/>
    <cellStyle name="常规 13" xfId="83"/>
    <cellStyle name="常规 13 2" xfId="84"/>
    <cellStyle name="常规 15" xfId="85"/>
    <cellStyle name="常规 15 2" xfId="86"/>
    <cellStyle name="常规 16" xfId="87"/>
    <cellStyle name="常规 18" xfId="88"/>
    <cellStyle name="常规 18 2" xfId="89"/>
    <cellStyle name="常规 19" xfId="90"/>
    <cellStyle name="常规 2" xfId="91"/>
    <cellStyle name="常规 2 10" xfId="92"/>
    <cellStyle name="常规 2 106" xfId="93"/>
    <cellStyle name="常规 2 114" xfId="94"/>
    <cellStyle name="常规 2 125" xfId="95"/>
    <cellStyle name="常规 2 2" xfId="96"/>
    <cellStyle name="常规 2 2 2" xfId="97"/>
    <cellStyle name="常规 2 2 3" xfId="98"/>
    <cellStyle name="常规 45" xfId="99"/>
    <cellStyle name="常规 2 2 5" xfId="100"/>
    <cellStyle name="常规 2 2 6" xfId="101"/>
    <cellStyle name="常规 2 29" xfId="102"/>
    <cellStyle name="常规 2 3" xfId="103"/>
    <cellStyle name="常规 2 3 10 2" xfId="104"/>
    <cellStyle name="常规 2 3 2" xfId="105"/>
    <cellStyle name="常规 2 3 3" xfId="106"/>
    <cellStyle name="常规 2 39" xfId="107"/>
    <cellStyle name="常规 2 4" xfId="108"/>
    <cellStyle name="常规 2 4 2" xfId="109"/>
    <cellStyle name="常规 2 4 3" xfId="110"/>
    <cellStyle name="常规 2 5" xfId="111"/>
    <cellStyle name="常规 2 6" xfId="112"/>
    <cellStyle name="常规 2 7" xfId="113"/>
    <cellStyle name="常规 2 61" xfId="114"/>
    <cellStyle name="常规 2 8" xfId="115"/>
    <cellStyle name="常规 2 9" xfId="116"/>
    <cellStyle name="常规 3" xfId="117"/>
    <cellStyle name="常规 3 2 2" xfId="118"/>
    <cellStyle name="常规 3 2 3" xfId="119"/>
    <cellStyle name="常规 3 20" xfId="120"/>
    <cellStyle name="常规 3 20 2" xfId="121"/>
    <cellStyle name="常规 3 3" xfId="122"/>
    <cellStyle name="常规 3 4" xfId="123"/>
    <cellStyle name="常规 3 5" xfId="124"/>
    <cellStyle name="常规 32" xfId="125"/>
    <cellStyle name="常规 4" xfId="126"/>
    <cellStyle name="常规 4 2" xfId="127"/>
    <cellStyle name="常规 4 4" xfId="128"/>
    <cellStyle name="常规 4 2 2" xfId="129"/>
    <cellStyle name="常规 4 3" xfId="130"/>
    <cellStyle name="常规 5" xfId="131"/>
    <cellStyle name="常规 5 3" xfId="132"/>
    <cellStyle name="常规 5 4" xfId="133"/>
    <cellStyle name="常规 5 5" xfId="134"/>
    <cellStyle name="常规 59" xfId="135"/>
    <cellStyle name="常规 6 2" xfId="136"/>
    <cellStyle name="常规 6 3" xfId="137"/>
    <cellStyle name="常规 6 4" xfId="138"/>
    <cellStyle name="常规 66" xfId="139"/>
    <cellStyle name="常规 69" xfId="140"/>
    <cellStyle name="常规 7" xfId="141"/>
    <cellStyle name="常规 7 2" xfId="142"/>
    <cellStyle name="常规 76" xfId="143"/>
    <cellStyle name="常规 8" xfId="144"/>
    <cellStyle name="常规 80" xfId="145"/>
    <cellStyle name="常规 83" xfId="146"/>
    <cellStyle name="常规 9" xfId="147"/>
    <cellStyle name="常规 9 2" xfId="148"/>
    <cellStyle name="常规 9 3" xfId="149"/>
    <cellStyle name="常规 9 4" xfId="150"/>
    <cellStyle name="常规 9 5" xfId="151"/>
    <cellStyle name="常规 91" xfId="152"/>
    <cellStyle name="常规 94" xfId="153"/>
    <cellStyle name="好_Sheet1" xfId="154"/>
    <cellStyle name="好_Sheet2" xfId="155"/>
    <cellStyle name="好_Sheet3" xfId="156"/>
    <cellStyle name="样式 1" xfId="15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
  <sheetViews>
    <sheetView tabSelected="1" workbookViewId="0">
      <pane ySplit="6" topLeftCell="A23" activePane="bottomLeft" state="frozen"/>
      <selection/>
      <selection pane="bottomLeft" activeCell="A2" sqref="A2:Q2"/>
    </sheetView>
  </sheetViews>
  <sheetFormatPr defaultColWidth="9" defaultRowHeight="14.25"/>
  <cols>
    <col min="1" max="1" width="3.625" style="1" customWidth="1"/>
    <col min="2" max="2" width="5.8" style="1" customWidth="1"/>
    <col min="3" max="3" width="21.7" style="1" customWidth="1"/>
    <col min="4" max="4" width="8.125" style="1" customWidth="1"/>
    <col min="5" max="5" width="8.3" style="1" customWidth="1"/>
    <col min="6" max="6" width="5.375" style="2" customWidth="1"/>
    <col min="7" max="7" width="4.5" style="1" hidden="1" customWidth="1"/>
    <col min="8" max="8" width="6.875" style="1" hidden="1" customWidth="1"/>
    <col min="9" max="9" width="7.4" style="1" hidden="1" customWidth="1"/>
    <col min="10" max="10" width="9" style="1"/>
    <col min="11" max="11" width="8.625" style="1" customWidth="1"/>
    <col min="12" max="12" width="25.5" style="1" hidden="1" customWidth="1"/>
    <col min="13" max="13" width="6.625" style="1" customWidth="1"/>
    <col min="14" max="14" width="4.25" style="1" customWidth="1"/>
    <col min="15" max="15" width="9.375" style="3" customWidth="1"/>
    <col min="16" max="16" width="9.625" style="3" customWidth="1"/>
    <col min="17" max="17" width="9.75" style="1" customWidth="1"/>
    <col min="18" max="16384" width="9" style="1"/>
  </cols>
  <sheetData>
    <row r="1" spans="1:2">
      <c r="A1" s="4" t="s">
        <v>0</v>
      </c>
      <c r="B1" s="5"/>
    </row>
    <row r="2" ht="41" customHeight="1" spans="1:17">
      <c r="A2" s="6" t="s">
        <v>1</v>
      </c>
      <c r="B2" s="6"/>
      <c r="C2" s="6"/>
      <c r="D2" s="6"/>
      <c r="E2" s="6"/>
      <c r="F2" s="6"/>
      <c r="G2" s="6"/>
      <c r="H2" s="6"/>
      <c r="I2" s="6"/>
      <c r="J2" s="6"/>
      <c r="K2" s="6"/>
      <c r="L2" s="6"/>
      <c r="M2" s="6"/>
      <c r="N2" s="6"/>
      <c r="O2" s="25"/>
      <c r="P2" s="25"/>
      <c r="Q2" s="6"/>
    </row>
    <row r="3" ht="25" customHeight="1" spans="1:17">
      <c r="A3" s="7" t="s">
        <v>2</v>
      </c>
      <c r="B3" s="7" t="s">
        <v>3</v>
      </c>
      <c r="C3" s="7" t="s">
        <v>4</v>
      </c>
      <c r="D3" s="7" t="s">
        <v>5</v>
      </c>
      <c r="E3" s="7" t="s">
        <v>6</v>
      </c>
      <c r="F3" s="7" t="s">
        <v>7</v>
      </c>
      <c r="G3" s="7" t="s">
        <v>8</v>
      </c>
      <c r="H3" s="7" t="s">
        <v>9</v>
      </c>
      <c r="I3" s="7" t="s">
        <v>10</v>
      </c>
      <c r="J3" s="7" t="s">
        <v>11</v>
      </c>
      <c r="K3" s="26" t="s">
        <v>12</v>
      </c>
      <c r="L3" s="7" t="s">
        <v>13</v>
      </c>
      <c r="M3" s="27"/>
      <c r="N3" s="7"/>
      <c r="O3" s="28" t="s">
        <v>14</v>
      </c>
      <c r="P3" s="28"/>
      <c r="Q3" s="57" t="s">
        <v>15</v>
      </c>
    </row>
    <row r="4" spans="1:17">
      <c r="A4" s="7"/>
      <c r="B4" s="7"/>
      <c r="C4" s="7"/>
      <c r="D4" s="7"/>
      <c r="E4" s="7"/>
      <c r="F4" s="7"/>
      <c r="G4" s="7"/>
      <c r="H4" s="7"/>
      <c r="I4" s="7"/>
      <c r="J4" s="7"/>
      <c r="K4" s="29"/>
      <c r="L4" s="7" t="s">
        <v>16</v>
      </c>
      <c r="M4" s="27" t="s">
        <v>17</v>
      </c>
      <c r="N4" s="7" t="s">
        <v>18</v>
      </c>
      <c r="O4" s="28" t="s">
        <v>19</v>
      </c>
      <c r="P4" s="28" t="s">
        <v>20</v>
      </c>
      <c r="Q4" s="57"/>
    </row>
    <row r="5" ht="33.75" spans="1:17">
      <c r="A5" s="7"/>
      <c r="B5" s="7"/>
      <c r="C5" s="7"/>
      <c r="D5" s="7"/>
      <c r="E5" s="7"/>
      <c r="F5" s="7"/>
      <c r="G5" s="7"/>
      <c r="H5" s="7"/>
      <c r="I5" s="7"/>
      <c r="J5" s="7"/>
      <c r="K5" s="30"/>
      <c r="L5" s="7"/>
      <c r="M5" s="27"/>
      <c r="N5" s="7"/>
      <c r="O5" s="28"/>
      <c r="P5" s="28" t="s">
        <v>21</v>
      </c>
      <c r="Q5" s="57"/>
    </row>
    <row r="6" spans="1:17">
      <c r="A6" s="8"/>
      <c r="B6" s="9"/>
      <c r="C6" s="8" t="s">
        <v>22</v>
      </c>
      <c r="D6" s="10"/>
      <c r="E6" s="9"/>
      <c r="F6" s="9"/>
      <c r="G6" s="9"/>
      <c r="H6" s="9"/>
      <c r="I6" s="9"/>
      <c r="J6" s="9"/>
      <c r="K6" s="9"/>
      <c r="L6" s="9"/>
      <c r="M6" s="31"/>
      <c r="N6" s="9"/>
      <c r="O6" s="32">
        <f t="shared" ref="O6:O22" si="0">SUM(P6:P6)</f>
        <v>6567</v>
      </c>
      <c r="P6" s="32">
        <f>SUM(P7,P26,P49,P57)</f>
        <v>6567</v>
      </c>
      <c r="Q6" s="58"/>
    </row>
    <row r="7" spans="1:17">
      <c r="A7" s="8"/>
      <c r="B7" s="9"/>
      <c r="C7" s="8" t="s">
        <v>23</v>
      </c>
      <c r="D7" s="10"/>
      <c r="E7" s="9"/>
      <c r="F7" s="9"/>
      <c r="G7" s="9"/>
      <c r="H7" s="9"/>
      <c r="I7" s="9"/>
      <c r="J7" s="9"/>
      <c r="K7" s="9"/>
      <c r="L7" s="9"/>
      <c r="M7" s="31"/>
      <c r="N7" s="9"/>
      <c r="O7" s="32">
        <f t="shared" si="0"/>
        <v>4842</v>
      </c>
      <c r="P7" s="32">
        <f>SUM(P8,,P20)</f>
        <v>4842</v>
      </c>
      <c r="Q7" s="58"/>
    </row>
    <row r="8" spans="1:17">
      <c r="A8" s="8"/>
      <c r="B8" s="9"/>
      <c r="C8" s="8" t="s">
        <v>24</v>
      </c>
      <c r="D8" s="9"/>
      <c r="E8" s="9"/>
      <c r="F8" s="9"/>
      <c r="G8" s="9"/>
      <c r="H8" s="9"/>
      <c r="I8" s="9"/>
      <c r="J8" s="9"/>
      <c r="K8" s="9"/>
      <c r="L8" s="9"/>
      <c r="M8" s="33"/>
      <c r="N8" s="24"/>
      <c r="O8" s="32">
        <f t="shared" si="0"/>
        <v>2680</v>
      </c>
      <c r="P8" s="32">
        <f>SUM(P9:P19)</f>
        <v>2680</v>
      </c>
      <c r="Q8" s="59"/>
    </row>
    <row r="9" ht="22.5" spans="1:17">
      <c r="A9" s="9">
        <v>1</v>
      </c>
      <c r="B9" s="9" t="s">
        <v>25</v>
      </c>
      <c r="C9" s="11" t="s">
        <v>26</v>
      </c>
      <c r="D9" s="9" t="s">
        <v>27</v>
      </c>
      <c r="E9" s="9" t="s">
        <v>28</v>
      </c>
      <c r="F9" s="9" t="s">
        <v>29</v>
      </c>
      <c r="G9" s="9">
        <v>2022</v>
      </c>
      <c r="H9" s="9" t="s">
        <v>30</v>
      </c>
      <c r="I9" s="9" t="s">
        <v>31</v>
      </c>
      <c r="J9" s="13" t="s">
        <v>32</v>
      </c>
      <c r="K9" s="9" t="s">
        <v>33</v>
      </c>
      <c r="L9" s="9" t="s">
        <v>34</v>
      </c>
      <c r="M9" s="34">
        <f>O9/1.2862</f>
        <v>265.899549059244</v>
      </c>
      <c r="N9" s="35" t="s">
        <v>35</v>
      </c>
      <c r="O9" s="32">
        <f t="shared" si="0"/>
        <v>342</v>
      </c>
      <c r="P9" s="36">
        <v>342</v>
      </c>
      <c r="Q9" s="59" t="s">
        <v>36</v>
      </c>
    </row>
    <row r="10" ht="33.75" spans="1:17">
      <c r="A10" s="9">
        <v>2</v>
      </c>
      <c r="B10" s="9" t="s">
        <v>37</v>
      </c>
      <c r="C10" s="9" t="s">
        <v>38</v>
      </c>
      <c r="D10" s="9" t="s">
        <v>27</v>
      </c>
      <c r="E10" s="9" t="s">
        <v>28</v>
      </c>
      <c r="F10" s="9" t="s">
        <v>39</v>
      </c>
      <c r="G10" s="9">
        <v>2022</v>
      </c>
      <c r="H10" s="9" t="s">
        <v>30</v>
      </c>
      <c r="I10" s="9" t="s">
        <v>31</v>
      </c>
      <c r="J10" s="13" t="s">
        <v>32</v>
      </c>
      <c r="K10" s="13" t="s">
        <v>37</v>
      </c>
      <c r="L10" s="9" t="s">
        <v>40</v>
      </c>
      <c r="M10" s="34">
        <v>0</v>
      </c>
      <c r="N10" s="35" t="s">
        <v>35</v>
      </c>
      <c r="O10" s="32">
        <f t="shared" si="0"/>
        <v>210</v>
      </c>
      <c r="P10" s="36">
        <v>210</v>
      </c>
      <c r="Q10" s="59" t="s">
        <v>41</v>
      </c>
    </row>
    <row r="11" ht="22.5" spans="1:17">
      <c r="A11" s="9">
        <v>3</v>
      </c>
      <c r="B11" s="9" t="s">
        <v>42</v>
      </c>
      <c r="C11" s="11" t="s">
        <v>43</v>
      </c>
      <c r="D11" s="9" t="s">
        <v>27</v>
      </c>
      <c r="E11" s="9" t="s">
        <v>28</v>
      </c>
      <c r="F11" s="9" t="s">
        <v>44</v>
      </c>
      <c r="G11" s="9">
        <v>2022</v>
      </c>
      <c r="H11" s="9" t="s">
        <v>30</v>
      </c>
      <c r="I11" s="9" t="s">
        <v>31</v>
      </c>
      <c r="J11" s="13" t="s">
        <v>32</v>
      </c>
      <c r="K11" s="9" t="s">
        <v>45</v>
      </c>
      <c r="L11" s="9" t="s">
        <v>34</v>
      </c>
      <c r="M11" s="34">
        <f>O11/1.2862</f>
        <v>358.420152386876</v>
      </c>
      <c r="N11" s="35" t="s">
        <v>35</v>
      </c>
      <c r="O11" s="32">
        <f t="shared" si="0"/>
        <v>461</v>
      </c>
      <c r="P11" s="36">
        <v>461</v>
      </c>
      <c r="Q11" s="59" t="s">
        <v>36</v>
      </c>
    </row>
    <row r="12" ht="22.5" spans="1:17">
      <c r="A12" s="9">
        <v>4</v>
      </c>
      <c r="B12" s="9" t="s">
        <v>42</v>
      </c>
      <c r="C12" s="11" t="s">
        <v>46</v>
      </c>
      <c r="D12" s="9" t="s">
        <v>27</v>
      </c>
      <c r="E12" s="9" t="s">
        <v>28</v>
      </c>
      <c r="F12" s="9" t="s">
        <v>47</v>
      </c>
      <c r="G12" s="9">
        <v>2022</v>
      </c>
      <c r="H12" s="9" t="s">
        <v>30</v>
      </c>
      <c r="I12" s="9" t="s">
        <v>31</v>
      </c>
      <c r="J12" s="13" t="s">
        <v>32</v>
      </c>
      <c r="K12" s="9" t="s">
        <v>45</v>
      </c>
      <c r="L12" s="9" t="s">
        <v>34</v>
      </c>
      <c r="M12" s="34">
        <f>O12/1.2862</f>
        <v>187.373658839994</v>
      </c>
      <c r="N12" s="35" t="s">
        <v>35</v>
      </c>
      <c r="O12" s="32">
        <f t="shared" si="0"/>
        <v>241</v>
      </c>
      <c r="P12" s="36">
        <v>241</v>
      </c>
      <c r="Q12" s="59" t="s">
        <v>36</v>
      </c>
    </row>
    <row r="13" ht="22.5" spans="1:17">
      <c r="A13" s="9">
        <v>5</v>
      </c>
      <c r="B13" s="12" t="s">
        <v>48</v>
      </c>
      <c r="C13" s="11" t="s">
        <v>49</v>
      </c>
      <c r="D13" s="9" t="s">
        <v>27</v>
      </c>
      <c r="E13" s="9" t="s">
        <v>28</v>
      </c>
      <c r="F13" s="9" t="s">
        <v>50</v>
      </c>
      <c r="G13" s="9">
        <v>2022</v>
      </c>
      <c r="H13" s="13" t="s">
        <v>51</v>
      </c>
      <c r="I13" s="9" t="s">
        <v>52</v>
      </c>
      <c r="J13" s="13" t="s">
        <v>32</v>
      </c>
      <c r="K13" s="9" t="s">
        <v>53</v>
      </c>
      <c r="L13" s="9" t="s">
        <v>34</v>
      </c>
      <c r="M13" s="34">
        <v>450</v>
      </c>
      <c r="N13" s="9" t="s">
        <v>35</v>
      </c>
      <c r="O13" s="32">
        <f t="shared" si="0"/>
        <v>454</v>
      </c>
      <c r="P13" s="36">
        <v>454</v>
      </c>
      <c r="Q13" s="59" t="s">
        <v>36</v>
      </c>
    </row>
    <row r="14" ht="22.5" spans="1:17">
      <c r="A14" s="9">
        <v>6</v>
      </c>
      <c r="B14" s="9" t="s">
        <v>54</v>
      </c>
      <c r="C14" s="11" t="s">
        <v>55</v>
      </c>
      <c r="D14" s="9" t="s">
        <v>27</v>
      </c>
      <c r="E14" s="9" t="s">
        <v>28</v>
      </c>
      <c r="F14" s="9" t="s">
        <v>56</v>
      </c>
      <c r="G14" s="9">
        <v>2022</v>
      </c>
      <c r="H14" s="9" t="s">
        <v>30</v>
      </c>
      <c r="I14" s="9" t="s">
        <v>31</v>
      </c>
      <c r="J14" s="13" t="s">
        <v>32</v>
      </c>
      <c r="K14" s="9" t="s">
        <v>57</v>
      </c>
      <c r="L14" s="9" t="s">
        <v>34</v>
      </c>
      <c r="M14" s="34">
        <f>O14/1.2862</f>
        <v>233.245218473021</v>
      </c>
      <c r="N14" s="35" t="s">
        <v>35</v>
      </c>
      <c r="O14" s="32">
        <f t="shared" si="0"/>
        <v>300</v>
      </c>
      <c r="P14" s="36">
        <v>300</v>
      </c>
      <c r="Q14" s="59" t="s">
        <v>36</v>
      </c>
    </row>
    <row r="15" ht="22.5" spans="1:17">
      <c r="A15" s="9">
        <v>7</v>
      </c>
      <c r="B15" s="12" t="s">
        <v>58</v>
      </c>
      <c r="C15" s="11" t="s">
        <v>59</v>
      </c>
      <c r="D15" s="9" t="s">
        <v>27</v>
      </c>
      <c r="E15" s="9" t="s">
        <v>28</v>
      </c>
      <c r="F15" s="9" t="s">
        <v>60</v>
      </c>
      <c r="G15" s="9">
        <v>2022</v>
      </c>
      <c r="H15" s="9" t="s">
        <v>30</v>
      </c>
      <c r="I15" s="9" t="s">
        <v>31</v>
      </c>
      <c r="J15" s="13" t="s">
        <v>32</v>
      </c>
      <c r="K15" s="9" t="s">
        <v>61</v>
      </c>
      <c r="L15" s="9" t="s">
        <v>34</v>
      </c>
      <c r="M15" s="34">
        <f t="shared" ref="M15:M16" si="1">O15/1.2862</f>
        <v>181.15378634738</v>
      </c>
      <c r="N15" s="9" t="s">
        <v>35</v>
      </c>
      <c r="O15" s="32">
        <f t="shared" si="0"/>
        <v>233</v>
      </c>
      <c r="P15" s="36">
        <v>233</v>
      </c>
      <c r="Q15" s="59" t="s">
        <v>36</v>
      </c>
    </row>
    <row r="16" ht="22.5" spans="1:17">
      <c r="A16" s="9">
        <v>8</v>
      </c>
      <c r="B16" s="12" t="s">
        <v>62</v>
      </c>
      <c r="C16" s="11" t="s">
        <v>63</v>
      </c>
      <c r="D16" s="9" t="s">
        <v>27</v>
      </c>
      <c r="E16" s="9" t="s">
        <v>28</v>
      </c>
      <c r="F16" s="9" t="s">
        <v>64</v>
      </c>
      <c r="G16" s="9">
        <v>2022</v>
      </c>
      <c r="H16" s="9" t="s">
        <v>30</v>
      </c>
      <c r="I16" s="9" t="s">
        <v>31</v>
      </c>
      <c r="J16" s="13" t="s">
        <v>32</v>
      </c>
      <c r="K16" s="9" t="s">
        <v>65</v>
      </c>
      <c r="L16" s="9" t="s">
        <v>34</v>
      </c>
      <c r="M16" s="34">
        <f t="shared" si="1"/>
        <v>88.6331830197481</v>
      </c>
      <c r="N16" s="9" t="s">
        <v>35</v>
      </c>
      <c r="O16" s="32">
        <f t="shared" si="0"/>
        <v>114</v>
      </c>
      <c r="P16" s="36">
        <v>114</v>
      </c>
      <c r="Q16" s="59" t="s">
        <v>36</v>
      </c>
    </row>
    <row r="17" ht="22.5" spans="1:17">
      <c r="A17" s="9">
        <v>9</v>
      </c>
      <c r="B17" s="12" t="s">
        <v>62</v>
      </c>
      <c r="C17" s="9" t="s">
        <v>66</v>
      </c>
      <c r="D17" s="9" t="s">
        <v>27</v>
      </c>
      <c r="E17" s="9" t="s">
        <v>28</v>
      </c>
      <c r="F17" s="9" t="s">
        <v>67</v>
      </c>
      <c r="G17" s="9">
        <v>2022</v>
      </c>
      <c r="H17" s="9" t="s">
        <v>30</v>
      </c>
      <c r="I17" s="9" t="s">
        <v>31</v>
      </c>
      <c r="J17" s="13" t="s">
        <v>32</v>
      </c>
      <c r="K17" s="9" t="s">
        <v>65</v>
      </c>
      <c r="L17" s="9" t="s">
        <v>34</v>
      </c>
      <c r="M17" s="34">
        <f t="shared" ref="M17" si="2">O17/1.2862</f>
        <v>94.0755714507853</v>
      </c>
      <c r="N17" s="9" t="s">
        <v>35</v>
      </c>
      <c r="O17" s="32">
        <f t="shared" si="0"/>
        <v>121</v>
      </c>
      <c r="P17" s="36">
        <v>121</v>
      </c>
      <c r="Q17" s="59" t="s">
        <v>36</v>
      </c>
    </row>
    <row r="18" ht="22.5" spans="1:17">
      <c r="A18" s="9">
        <v>10</v>
      </c>
      <c r="B18" s="12" t="s">
        <v>68</v>
      </c>
      <c r="C18" s="9" t="s">
        <v>69</v>
      </c>
      <c r="D18" s="9" t="s">
        <v>27</v>
      </c>
      <c r="E18" s="9" t="s">
        <v>28</v>
      </c>
      <c r="F18" s="9" t="s">
        <v>70</v>
      </c>
      <c r="G18" s="9">
        <v>2022</v>
      </c>
      <c r="H18" s="9" t="s">
        <v>30</v>
      </c>
      <c r="I18" s="9" t="s">
        <v>31</v>
      </c>
      <c r="J18" s="13" t="s">
        <v>32</v>
      </c>
      <c r="K18" s="9" t="s">
        <v>71</v>
      </c>
      <c r="L18" s="9" t="s">
        <v>34</v>
      </c>
      <c r="M18" s="34">
        <f t="shared" ref="M18" si="3">O18/1.2862</f>
        <v>14.772197169958</v>
      </c>
      <c r="N18" s="9" t="s">
        <v>35</v>
      </c>
      <c r="O18" s="32">
        <f t="shared" si="0"/>
        <v>19</v>
      </c>
      <c r="P18" s="36">
        <v>19</v>
      </c>
      <c r="Q18" s="59" t="s">
        <v>36</v>
      </c>
    </row>
    <row r="19" ht="22.5" spans="1:17">
      <c r="A19" s="9">
        <v>11</v>
      </c>
      <c r="B19" s="12" t="s">
        <v>68</v>
      </c>
      <c r="C19" s="9" t="s">
        <v>72</v>
      </c>
      <c r="D19" s="9" t="s">
        <v>27</v>
      </c>
      <c r="E19" s="9" t="s">
        <v>28</v>
      </c>
      <c r="F19" s="9" t="s">
        <v>73</v>
      </c>
      <c r="G19" s="9">
        <v>2022</v>
      </c>
      <c r="H19" s="9" t="s">
        <v>30</v>
      </c>
      <c r="I19" s="9" t="s">
        <v>31</v>
      </c>
      <c r="J19" s="13" t="s">
        <v>32</v>
      </c>
      <c r="K19" s="9" t="s">
        <v>71</v>
      </c>
      <c r="L19" s="9" t="s">
        <v>34</v>
      </c>
      <c r="M19" s="34">
        <f t="shared" ref="M19" si="4">O19/1.2862</f>
        <v>143.834551391696</v>
      </c>
      <c r="N19" s="9" t="s">
        <v>35</v>
      </c>
      <c r="O19" s="32">
        <f t="shared" si="0"/>
        <v>185</v>
      </c>
      <c r="P19" s="36">
        <v>185</v>
      </c>
      <c r="Q19" s="59" t="s">
        <v>36</v>
      </c>
    </row>
    <row r="20" spans="1:17">
      <c r="A20" s="9"/>
      <c r="B20" s="14"/>
      <c r="C20" s="8" t="s">
        <v>74</v>
      </c>
      <c r="D20" s="15"/>
      <c r="E20" s="15"/>
      <c r="F20" s="15"/>
      <c r="G20" s="15"/>
      <c r="H20" s="15"/>
      <c r="I20" s="15"/>
      <c r="J20" s="37"/>
      <c r="K20" s="37"/>
      <c r="L20" s="15"/>
      <c r="M20" s="38"/>
      <c r="N20" s="39"/>
      <c r="O20" s="32">
        <f t="shared" si="0"/>
        <v>2162</v>
      </c>
      <c r="P20" s="28">
        <f>SUM(P21:P25)</f>
        <v>2162</v>
      </c>
      <c r="Q20" s="59"/>
    </row>
    <row r="21" ht="33.75" spans="1:17">
      <c r="A21" s="9">
        <v>12</v>
      </c>
      <c r="B21" s="13" t="s">
        <v>75</v>
      </c>
      <c r="C21" s="16" t="s">
        <v>76</v>
      </c>
      <c r="D21" s="15" t="s">
        <v>27</v>
      </c>
      <c r="E21" s="15" t="s">
        <v>77</v>
      </c>
      <c r="F21" s="15" t="s">
        <v>78</v>
      </c>
      <c r="G21" s="15">
        <v>2022</v>
      </c>
      <c r="H21" s="15" t="s">
        <v>51</v>
      </c>
      <c r="I21" s="9" t="s">
        <v>52</v>
      </c>
      <c r="J21" s="13" t="s">
        <v>32</v>
      </c>
      <c r="K21" s="40" t="s">
        <v>79</v>
      </c>
      <c r="L21" s="13" t="s">
        <v>80</v>
      </c>
      <c r="M21" s="38">
        <v>5000</v>
      </c>
      <c r="N21" s="24" t="s">
        <v>81</v>
      </c>
      <c r="O21" s="32">
        <f t="shared" si="0"/>
        <v>760</v>
      </c>
      <c r="P21" s="41">
        <v>760</v>
      </c>
      <c r="Q21" s="59" t="s">
        <v>82</v>
      </c>
    </row>
    <row r="22" ht="33.75" spans="1:17">
      <c r="A22" s="9">
        <v>13</v>
      </c>
      <c r="B22" s="13" t="s">
        <v>75</v>
      </c>
      <c r="C22" s="16" t="s">
        <v>83</v>
      </c>
      <c r="D22" s="15" t="s">
        <v>27</v>
      </c>
      <c r="E22" s="15" t="s">
        <v>77</v>
      </c>
      <c r="F22" s="15" t="s">
        <v>78</v>
      </c>
      <c r="G22" s="15">
        <v>2022</v>
      </c>
      <c r="H22" s="15" t="s">
        <v>51</v>
      </c>
      <c r="I22" s="9" t="s">
        <v>52</v>
      </c>
      <c r="J22" s="13" t="s">
        <v>32</v>
      </c>
      <c r="K22" s="37" t="s">
        <v>84</v>
      </c>
      <c r="L22" s="15" t="s">
        <v>85</v>
      </c>
      <c r="M22" s="41">
        <v>550</v>
      </c>
      <c r="N22" s="24" t="s">
        <v>86</v>
      </c>
      <c r="O22" s="32">
        <f t="shared" si="0"/>
        <v>550</v>
      </c>
      <c r="P22" s="41">
        <v>550</v>
      </c>
      <c r="Q22" s="59" t="s">
        <v>36</v>
      </c>
    </row>
    <row r="23" ht="22.5" spans="1:17">
      <c r="A23" s="9">
        <v>14</v>
      </c>
      <c r="B23" s="12" t="s">
        <v>58</v>
      </c>
      <c r="C23" s="9" t="s">
        <v>87</v>
      </c>
      <c r="D23" s="15" t="s">
        <v>27</v>
      </c>
      <c r="E23" s="15" t="s">
        <v>27</v>
      </c>
      <c r="F23" s="9" t="s">
        <v>88</v>
      </c>
      <c r="G23" s="9">
        <v>2022</v>
      </c>
      <c r="H23" s="9" t="s">
        <v>30</v>
      </c>
      <c r="I23" s="9" t="s">
        <v>31</v>
      </c>
      <c r="J23" s="13" t="s">
        <v>32</v>
      </c>
      <c r="K23" s="9" t="s">
        <v>61</v>
      </c>
      <c r="L23" s="13" t="s">
        <v>89</v>
      </c>
      <c r="M23" s="34">
        <v>40</v>
      </c>
      <c r="N23" s="9" t="s">
        <v>35</v>
      </c>
      <c r="O23" s="32">
        <v>32</v>
      </c>
      <c r="P23" s="36">
        <v>32</v>
      </c>
      <c r="Q23" s="59" t="s">
        <v>36</v>
      </c>
    </row>
    <row r="24" ht="22.5" spans="1:17">
      <c r="A24" s="9">
        <v>15</v>
      </c>
      <c r="B24" s="12" t="s">
        <v>68</v>
      </c>
      <c r="C24" s="11" t="s">
        <v>90</v>
      </c>
      <c r="D24" s="15" t="s">
        <v>27</v>
      </c>
      <c r="E24" s="15" t="s">
        <v>27</v>
      </c>
      <c r="F24" s="9" t="s">
        <v>91</v>
      </c>
      <c r="G24" s="9"/>
      <c r="H24" s="9"/>
      <c r="I24" s="9"/>
      <c r="J24" s="13" t="s">
        <v>32</v>
      </c>
      <c r="K24" s="9" t="s">
        <v>71</v>
      </c>
      <c r="L24" s="13"/>
      <c r="M24" s="34">
        <v>1</v>
      </c>
      <c r="N24" s="9" t="s">
        <v>92</v>
      </c>
      <c r="O24" s="32">
        <v>120</v>
      </c>
      <c r="P24" s="36">
        <v>120</v>
      </c>
      <c r="Q24" s="59" t="s">
        <v>36</v>
      </c>
    </row>
    <row r="25" ht="33.75" spans="1:17">
      <c r="A25" s="9">
        <v>16</v>
      </c>
      <c r="B25" s="13" t="s">
        <v>75</v>
      </c>
      <c r="C25" s="16" t="s">
        <v>93</v>
      </c>
      <c r="D25" s="15" t="s">
        <v>27</v>
      </c>
      <c r="E25" s="17" t="s">
        <v>94</v>
      </c>
      <c r="F25" s="15" t="s">
        <v>78</v>
      </c>
      <c r="G25" s="13">
        <v>2022</v>
      </c>
      <c r="H25" s="15" t="s">
        <v>51</v>
      </c>
      <c r="I25" s="9" t="s">
        <v>52</v>
      </c>
      <c r="J25" s="13" t="s">
        <v>32</v>
      </c>
      <c r="K25" s="37" t="s">
        <v>84</v>
      </c>
      <c r="L25" s="13" t="s">
        <v>95</v>
      </c>
      <c r="M25" s="24">
        <v>7000</v>
      </c>
      <c r="N25" s="24" t="s">
        <v>35</v>
      </c>
      <c r="O25" s="32">
        <v>700</v>
      </c>
      <c r="P25" s="42">
        <v>700</v>
      </c>
      <c r="Q25" s="59" t="s">
        <v>36</v>
      </c>
    </row>
    <row r="26" ht="22.5" spans="1:17">
      <c r="A26" s="9"/>
      <c r="B26" s="13"/>
      <c r="C26" s="18" t="s">
        <v>96</v>
      </c>
      <c r="D26" s="9"/>
      <c r="E26" s="9"/>
      <c r="F26" s="13"/>
      <c r="G26" s="13"/>
      <c r="H26" s="13"/>
      <c r="I26" s="13"/>
      <c r="J26" s="37"/>
      <c r="K26" s="37"/>
      <c r="L26" s="13"/>
      <c r="M26" s="13"/>
      <c r="N26" s="13"/>
      <c r="O26" s="32">
        <f>SUM(P26:P26)</f>
        <v>984.61</v>
      </c>
      <c r="P26" s="43">
        <f>SUM(P27:P48)</f>
        <v>984.61</v>
      </c>
      <c r="Q26" s="13"/>
    </row>
    <row r="27" ht="36" spans="1:17">
      <c r="A27" s="9">
        <v>17</v>
      </c>
      <c r="B27" s="9" t="s">
        <v>48</v>
      </c>
      <c r="C27" s="13" t="s">
        <v>97</v>
      </c>
      <c r="D27" s="9" t="s">
        <v>98</v>
      </c>
      <c r="E27" s="9" t="s">
        <v>98</v>
      </c>
      <c r="F27" s="9" t="s">
        <v>99</v>
      </c>
      <c r="G27" s="9">
        <v>2022</v>
      </c>
      <c r="H27" s="13" t="s">
        <v>51</v>
      </c>
      <c r="I27" s="9" t="s">
        <v>52</v>
      </c>
      <c r="J27" s="13" t="s">
        <v>32</v>
      </c>
      <c r="K27" s="9" t="s">
        <v>53</v>
      </c>
      <c r="L27" s="44" t="s">
        <v>100</v>
      </c>
      <c r="M27" s="15">
        <v>1900</v>
      </c>
      <c r="N27" s="15" t="s">
        <v>101</v>
      </c>
      <c r="O27" s="32">
        <v>50.48</v>
      </c>
      <c r="P27" s="12">
        <v>50.48</v>
      </c>
      <c r="Q27" s="59" t="s">
        <v>102</v>
      </c>
    </row>
    <row r="28" ht="24" spans="1:17">
      <c r="A28" s="9">
        <v>18</v>
      </c>
      <c r="B28" s="12" t="s">
        <v>48</v>
      </c>
      <c r="C28" s="13" t="s">
        <v>103</v>
      </c>
      <c r="D28" s="9" t="s">
        <v>98</v>
      </c>
      <c r="E28" s="9" t="s">
        <v>98</v>
      </c>
      <c r="F28" s="9" t="s">
        <v>99</v>
      </c>
      <c r="G28" s="9">
        <v>2022</v>
      </c>
      <c r="H28" s="13" t="s">
        <v>51</v>
      </c>
      <c r="I28" s="9" t="s">
        <v>52</v>
      </c>
      <c r="J28" s="13" t="s">
        <v>32</v>
      </c>
      <c r="K28" s="9" t="s">
        <v>53</v>
      </c>
      <c r="L28" s="44" t="s">
        <v>104</v>
      </c>
      <c r="M28" s="45">
        <v>1.5</v>
      </c>
      <c r="N28" s="35" t="s">
        <v>105</v>
      </c>
      <c r="O28" s="32">
        <f>SUM(P28:P28)</f>
        <v>50.4</v>
      </c>
      <c r="P28" s="12">
        <v>50.4</v>
      </c>
      <c r="Q28" s="59" t="s">
        <v>102</v>
      </c>
    </row>
    <row r="29" ht="36" spans="1:17">
      <c r="A29" s="9">
        <v>19</v>
      </c>
      <c r="B29" s="12" t="s">
        <v>48</v>
      </c>
      <c r="C29" s="19" t="s">
        <v>106</v>
      </c>
      <c r="D29" s="20" t="s">
        <v>98</v>
      </c>
      <c r="E29" s="20" t="s">
        <v>98</v>
      </c>
      <c r="F29" s="20" t="s">
        <v>107</v>
      </c>
      <c r="G29" s="9">
        <v>2022</v>
      </c>
      <c r="H29" s="13" t="s">
        <v>51</v>
      </c>
      <c r="I29" s="9" t="s">
        <v>52</v>
      </c>
      <c r="J29" s="13" t="s">
        <v>32</v>
      </c>
      <c r="K29" s="20" t="s">
        <v>53</v>
      </c>
      <c r="L29" s="44" t="s">
        <v>108</v>
      </c>
      <c r="M29" s="45">
        <v>1.8</v>
      </c>
      <c r="N29" s="46" t="s">
        <v>105</v>
      </c>
      <c r="O29" s="47">
        <v>61.77</v>
      </c>
      <c r="P29" s="48">
        <v>61.77</v>
      </c>
      <c r="Q29" s="59" t="s">
        <v>102</v>
      </c>
    </row>
    <row r="30" ht="38" customHeight="1" spans="1:17">
      <c r="A30" s="9">
        <v>20</v>
      </c>
      <c r="B30" s="12" t="s">
        <v>48</v>
      </c>
      <c r="C30" s="13" t="s">
        <v>109</v>
      </c>
      <c r="D30" s="9" t="s">
        <v>98</v>
      </c>
      <c r="E30" s="9" t="s">
        <v>98</v>
      </c>
      <c r="F30" s="9" t="s">
        <v>110</v>
      </c>
      <c r="G30" s="9">
        <v>2022</v>
      </c>
      <c r="H30" s="13" t="s">
        <v>51</v>
      </c>
      <c r="I30" s="9" t="s">
        <v>52</v>
      </c>
      <c r="J30" s="13" t="s">
        <v>32</v>
      </c>
      <c r="K30" s="9" t="s">
        <v>53</v>
      </c>
      <c r="L30" s="49" t="s">
        <v>111</v>
      </c>
      <c r="M30" s="50">
        <v>3.115</v>
      </c>
      <c r="N30" s="35" t="s">
        <v>105</v>
      </c>
      <c r="O30" s="32">
        <f t="shared" ref="O30:O36" si="5">SUM(P30:P30)</f>
        <v>87.96</v>
      </c>
      <c r="P30" s="12">
        <v>87.96</v>
      </c>
      <c r="Q30" s="59" t="s">
        <v>36</v>
      </c>
    </row>
    <row r="31" ht="33.75" spans="1:17">
      <c r="A31" s="9">
        <v>21</v>
      </c>
      <c r="B31" s="9" t="s">
        <v>62</v>
      </c>
      <c r="C31" s="13" t="s">
        <v>112</v>
      </c>
      <c r="D31" s="9" t="s">
        <v>98</v>
      </c>
      <c r="E31" s="9" t="s">
        <v>98</v>
      </c>
      <c r="F31" s="13" t="s">
        <v>113</v>
      </c>
      <c r="G31" s="9">
        <v>2022</v>
      </c>
      <c r="H31" s="21" t="s">
        <v>51</v>
      </c>
      <c r="I31" s="9" t="s">
        <v>52</v>
      </c>
      <c r="J31" s="13" t="s">
        <v>32</v>
      </c>
      <c r="K31" s="9" t="s">
        <v>65</v>
      </c>
      <c r="L31" s="9" t="s">
        <v>114</v>
      </c>
      <c r="M31" s="9">
        <v>1.1</v>
      </c>
      <c r="N31" s="35" t="s">
        <v>105</v>
      </c>
      <c r="O31" s="32">
        <f t="shared" si="5"/>
        <v>42</v>
      </c>
      <c r="P31" s="12">
        <v>42</v>
      </c>
      <c r="Q31" s="59" t="s">
        <v>102</v>
      </c>
    </row>
    <row r="32" ht="45" spans="1:17">
      <c r="A32" s="9">
        <v>22</v>
      </c>
      <c r="B32" s="12" t="s">
        <v>62</v>
      </c>
      <c r="C32" s="11" t="s">
        <v>115</v>
      </c>
      <c r="D32" s="9" t="s">
        <v>98</v>
      </c>
      <c r="E32" s="9" t="s">
        <v>98</v>
      </c>
      <c r="F32" s="9" t="s">
        <v>67</v>
      </c>
      <c r="G32" s="9">
        <v>2022</v>
      </c>
      <c r="H32" s="21" t="s">
        <v>51</v>
      </c>
      <c r="I32" s="9" t="s">
        <v>52</v>
      </c>
      <c r="J32" s="13" t="s">
        <v>32</v>
      </c>
      <c r="K32" s="9" t="s">
        <v>65</v>
      </c>
      <c r="L32" s="9" t="s">
        <v>116</v>
      </c>
      <c r="M32" s="9">
        <v>2.2</v>
      </c>
      <c r="N32" s="35" t="s">
        <v>105</v>
      </c>
      <c r="O32" s="32">
        <f t="shared" si="5"/>
        <v>65</v>
      </c>
      <c r="P32" s="36">
        <v>65</v>
      </c>
      <c r="Q32" s="59" t="s">
        <v>36</v>
      </c>
    </row>
    <row r="33" ht="45" spans="1:17">
      <c r="A33" s="9">
        <v>23</v>
      </c>
      <c r="B33" s="9" t="s">
        <v>54</v>
      </c>
      <c r="C33" s="22" t="s">
        <v>117</v>
      </c>
      <c r="D33" s="9" t="s">
        <v>98</v>
      </c>
      <c r="E33" s="9" t="s">
        <v>98</v>
      </c>
      <c r="F33" s="9" t="s">
        <v>56</v>
      </c>
      <c r="G33" s="9">
        <v>2022</v>
      </c>
      <c r="H33" s="9" t="s">
        <v>30</v>
      </c>
      <c r="I33" s="9" t="s">
        <v>31</v>
      </c>
      <c r="J33" s="13" t="s">
        <v>32</v>
      </c>
      <c r="K33" s="9" t="s">
        <v>57</v>
      </c>
      <c r="L33" s="20" t="s">
        <v>118</v>
      </c>
      <c r="M33" s="45">
        <v>1.58</v>
      </c>
      <c r="N33" s="35" t="s">
        <v>105</v>
      </c>
      <c r="O33" s="32">
        <f t="shared" si="5"/>
        <v>26.86</v>
      </c>
      <c r="P33" s="36">
        <v>26.86</v>
      </c>
      <c r="Q33" s="59" t="s">
        <v>36</v>
      </c>
    </row>
    <row r="34" ht="22.5" spans="1:17">
      <c r="A34" s="9">
        <v>24</v>
      </c>
      <c r="B34" s="9" t="s">
        <v>54</v>
      </c>
      <c r="C34" s="22" t="s">
        <v>119</v>
      </c>
      <c r="D34" s="9" t="s">
        <v>98</v>
      </c>
      <c r="E34" s="9" t="s">
        <v>98</v>
      </c>
      <c r="F34" s="9" t="s">
        <v>120</v>
      </c>
      <c r="G34" s="9">
        <v>2022</v>
      </c>
      <c r="H34" s="9" t="s">
        <v>30</v>
      </c>
      <c r="I34" s="9" t="s">
        <v>31</v>
      </c>
      <c r="J34" s="13" t="s">
        <v>32</v>
      </c>
      <c r="K34" s="9" t="s">
        <v>57</v>
      </c>
      <c r="L34" s="20" t="s">
        <v>121</v>
      </c>
      <c r="M34" s="45">
        <v>2.266</v>
      </c>
      <c r="N34" s="35" t="s">
        <v>105</v>
      </c>
      <c r="O34" s="32">
        <f t="shared" si="5"/>
        <v>43.14</v>
      </c>
      <c r="P34" s="36">
        <v>43.14</v>
      </c>
      <c r="Q34" s="59" t="s">
        <v>36</v>
      </c>
    </row>
    <row r="35" ht="22.5" spans="1:17">
      <c r="A35" s="9">
        <v>25</v>
      </c>
      <c r="B35" s="12" t="s">
        <v>58</v>
      </c>
      <c r="C35" s="13" t="s">
        <v>122</v>
      </c>
      <c r="D35" s="9" t="s">
        <v>98</v>
      </c>
      <c r="E35" s="9" t="s">
        <v>98</v>
      </c>
      <c r="F35" s="9" t="s">
        <v>123</v>
      </c>
      <c r="G35" s="9">
        <v>2022</v>
      </c>
      <c r="H35" s="9" t="s">
        <v>30</v>
      </c>
      <c r="I35" s="9" t="s">
        <v>31</v>
      </c>
      <c r="J35" s="13" t="s">
        <v>32</v>
      </c>
      <c r="K35" s="9" t="s">
        <v>61</v>
      </c>
      <c r="L35" s="13" t="s">
        <v>124</v>
      </c>
      <c r="M35" s="34">
        <f t="shared" ref="M35:M36" si="6">O35/1.2862</f>
        <v>21.7695537241487</v>
      </c>
      <c r="N35" s="9" t="s">
        <v>35</v>
      </c>
      <c r="O35" s="32">
        <f t="shared" si="5"/>
        <v>28</v>
      </c>
      <c r="P35" s="36">
        <v>28</v>
      </c>
      <c r="Q35" s="59" t="s">
        <v>36</v>
      </c>
    </row>
    <row r="36" ht="33.75" spans="1:17">
      <c r="A36" s="9">
        <v>26</v>
      </c>
      <c r="B36" s="9" t="s">
        <v>42</v>
      </c>
      <c r="C36" s="11" t="s">
        <v>125</v>
      </c>
      <c r="D36" s="9" t="s">
        <v>98</v>
      </c>
      <c r="E36" s="9" t="s">
        <v>98</v>
      </c>
      <c r="F36" s="9" t="s">
        <v>126</v>
      </c>
      <c r="G36" s="9">
        <v>2022</v>
      </c>
      <c r="H36" s="9" t="s">
        <v>30</v>
      </c>
      <c r="I36" s="9" t="s">
        <v>31</v>
      </c>
      <c r="J36" s="13" t="s">
        <v>32</v>
      </c>
      <c r="K36" s="9" t="s">
        <v>45</v>
      </c>
      <c r="L36" s="13" t="s">
        <v>127</v>
      </c>
      <c r="M36" s="34">
        <f t="shared" si="6"/>
        <v>30.1275073860986</v>
      </c>
      <c r="N36" s="35" t="s">
        <v>35</v>
      </c>
      <c r="O36" s="32">
        <f t="shared" si="5"/>
        <v>38.75</v>
      </c>
      <c r="P36" s="36">
        <v>38.75</v>
      </c>
      <c r="Q36" s="59" t="s">
        <v>36</v>
      </c>
    </row>
    <row r="37" ht="22.5" spans="1:17">
      <c r="A37" s="9">
        <v>27</v>
      </c>
      <c r="B37" s="9" t="s">
        <v>42</v>
      </c>
      <c r="C37" s="11" t="s">
        <v>128</v>
      </c>
      <c r="D37" s="9" t="s">
        <v>98</v>
      </c>
      <c r="E37" s="9" t="s">
        <v>98</v>
      </c>
      <c r="F37" s="9" t="s">
        <v>126</v>
      </c>
      <c r="G37" s="9"/>
      <c r="H37" s="9"/>
      <c r="I37" s="9"/>
      <c r="J37" s="13" t="s">
        <v>32</v>
      </c>
      <c r="K37" s="9" t="s">
        <v>45</v>
      </c>
      <c r="L37" s="13"/>
      <c r="M37" s="34">
        <v>2670</v>
      </c>
      <c r="N37" s="16" t="s">
        <v>101</v>
      </c>
      <c r="O37" s="32">
        <f t="shared" ref="O37:O42" si="7">SUM(P37:P37)</f>
        <v>6.8</v>
      </c>
      <c r="P37" s="36">
        <v>6.8</v>
      </c>
      <c r="Q37" s="59" t="s">
        <v>36</v>
      </c>
    </row>
    <row r="38" ht="22.5" spans="1:17">
      <c r="A38" s="9">
        <v>28</v>
      </c>
      <c r="B38" s="9" t="s">
        <v>42</v>
      </c>
      <c r="C38" s="11" t="s">
        <v>129</v>
      </c>
      <c r="D38" s="9" t="s">
        <v>98</v>
      </c>
      <c r="E38" s="9" t="s">
        <v>98</v>
      </c>
      <c r="F38" s="9" t="s">
        <v>130</v>
      </c>
      <c r="G38" s="9"/>
      <c r="H38" s="9"/>
      <c r="I38" s="9"/>
      <c r="J38" s="13" t="s">
        <v>32</v>
      </c>
      <c r="K38" s="9" t="s">
        <v>45</v>
      </c>
      <c r="L38" s="13"/>
      <c r="M38" s="34">
        <v>887</v>
      </c>
      <c r="N38" s="35" t="s">
        <v>131</v>
      </c>
      <c r="O38" s="32">
        <f t="shared" si="7"/>
        <v>9.67</v>
      </c>
      <c r="P38" s="36">
        <v>9.67</v>
      </c>
      <c r="Q38" s="59" t="s">
        <v>36</v>
      </c>
    </row>
    <row r="39" ht="22.5" spans="1:17">
      <c r="A39" s="9">
        <v>29</v>
      </c>
      <c r="B39" s="9" t="s">
        <v>42</v>
      </c>
      <c r="C39" s="11" t="s">
        <v>132</v>
      </c>
      <c r="D39" s="9" t="s">
        <v>98</v>
      </c>
      <c r="E39" s="9" t="s">
        <v>98</v>
      </c>
      <c r="F39" s="9" t="s">
        <v>47</v>
      </c>
      <c r="G39" s="9"/>
      <c r="H39" s="9"/>
      <c r="I39" s="9"/>
      <c r="J39" s="13" t="s">
        <v>32</v>
      </c>
      <c r="K39" s="9" t="s">
        <v>45</v>
      </c>
      <c r="L39" s="13"/>
      <c r="M39" s="34">
        <v>560</v>
      </c>
      <c r="N39" s="35" t="s">
        <v>131</v>
      </c>
      <c r="O39" s="32">
        <f t="shared" si="7"/>
        <v>10.78</v>
      </c>
      <c r="P39" s="36">
        <v>10.78</v>
      </c>
      <c r="Q39" s="59" t="s">
        <v>36</v>
      </c>
    </row>
    <row r="40" ht="22.5" spans="1:17">
      <c r="A40" s="9">
        <v>30</v>
      </c>
      <c r="B40" s="9" t="s">
        <v>42</v>
      </c>
      <c r="C40" s="11" t="s">
        <v>133</v>
      </c>
      <c r="D40" s="9" t="s">
        <v>98</v>
      </c>
      <c r="E40" s="9" t="s">
        <v>98</v>
      </c>
      <c r="F40" s="9" t="s">
        <v>134</v>
      </c>
      <c r="G40" s="9"/>
      <c r="H40" s="9"/>
      <c r="I40" s="9"/>
      <c r="J40" s="13" t="s">
        <v>32</v>
      </c>
      <c r="K40" s="9" t="s">
        <v>45</v>
      </c>
      <c r="L40" s="13"/>
      <c r="M40" s="34">
        <v>777</v>
      </c>
      <c r="N40" s="35" t="s">
        <v>131</v>
      </c>
      <c r="O40" s="32">
        <f t="shared" si="7"/>
        <v>34.39</v>
      </c>
      <c r="P40" s="36">
        <v>34.39</v>
      </c>
      <c r="Q40" s="59" t="s">
        <v>36</v>
      </c>
    </row>
    <row r="41" ht="22.5" spans="1:17">
      <c r="A41" s="9">
        <v>31</v>
      </c>
      <c r="B41" s="9" t="s">
        <v>42</v>
      </c>
      <c r="C41" s="11" t="s">
        <v>135</v>
      </c>
      <c r="D41" s="9" t="s">
        <v>98</v>
      </c>
      <c r="E41" s="9" t="s">
        <v>98</v>
      </c>
      <c r="F41" s="13" t="s">
        <v>44</v>
      </c>
      <c r="G41" s="9">
        <v>2022</v>
      </c>
      <c r="H41" s="21" t="s">
        <v>30</v>
      </c>
      <c r="I41" s="9" t="s">
        <v>31</v>
      </c>
      <c r="J41" s="13" t="s">
        <v>32</v>
      </c>
      <c r="K41" s="9" t="s">
        <v>45</v>
      </c>
      <c r="L41" s="51" t="s">
        <v>136</v>
      </c>
      <c r="M41" s="16">
        <v>1012</v>
      </c>
      <c r="N41" s="35" t="s">
        <v>131</v>
      </c>
      <c r="O41" s="32">
        <f t="shared" si="7"/>
        <v>16.69</v>
      </c>
      <c r="P41" s="41">
        <v>16.69</v>
      </c>
      <c r="Q41" s="59" t="s">
        <v>36</v>
      </c>
    </row>
    <row r="42" ht="22.5" spans="1:17">
      <c r="A42" s="9">
        <v>32</v>
      </c>
      <c r="B42" s="9" t="s">
        <v>42</v>
      </c>
      <c r="C42" s="11" t="s">
        <v>137</v>
      </c>
      <c r="D42" s="9" t="s">
        <v>98</v>
      </c>
      <c r="E42" s="9" t="s">
        <v>98</v>
      </c>
      <c r="F42" s="13" t="s">
        <v>138</v>
      </c>
      <c r="G42" s="9">
        <v>2022</v>
      </c>
      <c r="H42" s="21" t="s">
        <v>30</v>
      </c>
      <c r="I42" s="9" t="s">
        <v>31</v>
      </c>
      <c r="J42" s="13" t="s">
        <v>32</v>
      </c>
      <c r="K42" s="9" t="s">
        <v>45</v>
      </c>
      <c r="L42" s="52" t="s">
        <v>139</v>
      </c>
      <c r="M42" s="53">
        <v>1012</v>
      </c>
      <c r="N42" s="35" t="s">
        <v>131</v>
      </c>
      <c r="O42" s="32">
        <f t="shared" si="7"/>
        <v>11.92</v>
      </c>
      <c r="P42" s="41">
        <v>11.92</v>
      </c>
      <c r="Q42" s="59" t="s">
        <v>36</v>
      </c>
    </row>
    <row r="43" ht="45" spans="1:17">
      <c r="A43" s="9">
        <v>33</v>
      </c>
      <c r="B43" s="12" t="s">
        <v>68</v>
      </c>
      <c r="C43" s="11" t="s">
        <v>140</v>
      </c>
      <c r="D43" s="9" t="s">
        <v>98</v>
      </c>
      <c r="E43" s="9" t="s">
        <v>98</v>
      </c>
      <c r="F43" s="9" t="s">
        <v>91</v>
      </c>
      <c r="G43" s="9">
        <v>2022</v>
      </c>
      <c r="H43" s="9" t="s">
        <v>30</v>
      </c>
      <c r="I43" s="9" t="s">
        <v>31</v>
      </c>
      <c r="J43" s="13" t="s">
        <v>32</v>
      </c>
      <c r="K43" s="9" t="s">
        <v>71</v>
      </c>
      <c r="L43" s="13" t="s">
        <v>141</v>
      </c>
      <c r="M43" s="34">
        <v>2200</v>
      </c>
      <c r="N43" s="9" t="s">
        <v>131</v>
      </c>
      <c r="O43" s="32">
        <f t="shared" ref="O41:O68" si="8">SUM(P43:P43)</f>
        <v>60</v>
      </c>
      <c r="P43" s="36">
        <v>60</v>
      </c>
      <c r="Q43" s="59" t="s">
        <v>36</v>
      </c>
    </row>
    <row r="44" ht="22.5" spans="1:17">
      <c r="A44" s="9">
        <v>34</v>
      </c>
      <c r="B44" s="9" t="s">
        <v>25</v>
      </c>
      <c r="C44" s="13" t="s">
        <v>142</v>
      </c>
      <c r="D44" s="9" t="s">
        <v>98</v>
      </c>
      <c r="E44" s="9" t="s">
        <v>98</v>
      </c>
      <c r="F44" s="9" t="s">
        <v>29</v>
      </c>
      <c r="G44" s="9">
        <v>2022</v>
      </c>
      <c r="H44" s="9" t="s">
        <v>30</v>
      </c>
      <c r="I44" s="9" t="s">
        <v>31</v>
      </c>
      <c r="J44" s="13" t="s">
        <v>32</v>
      </c>
      <c r="K44" s="9" t="s">
        <v>33</v>
      </c>
      <c r="L44" s="20" t="s">
        <v>143</v>
      </c>
      <c r="M44" s="45">
        <v>1850</v>
      </c>
      <c r="N44" s="54" t="s">
        <v>101</v>
      </c>
      <c r="O44" s="32">
        <f t="shared" si="8"/>
        <v>62</v>
      </c>
      <c r="P44" s="36">
        <v>62</v>
      </c>
      <c r="Q44" s="59"/>
    </row>
    <row r="45" ht="33.75" spans="1:17">
      <c r="A45" s="9">
        <v>35</v>
      </c>
      <c r="B45" s="13" t="s">
        <v>37</v>
      </c>
      <c r="C45" s="11" t="s">
        <v>144</v>
      </c>
      <c r="D45" s="9" t="s">
        <v>98</v>
      </c>
      <c r="E45" s="9" t="s">
        <v>98</v>
      </c>
      <c r="F45" s="13" t="s">
        <v>39</v>
      </c>
      <c r="G45" s="9">
        <v>2022</v>
      </c>
      <c r="H45" s="21" t="s">
        <v>30</v>
      </c>
      <c r="I45" s="9" t="s">
        <v>31</v>
      </c>
      <c r="J45" s="13" t="s">
        <v>32</v>
      </c>
      <c r="K45" s="13" t="s">
        <v>37</v>
      </c>
      <c r="L45" s="15" t="s">
        <v>145</v>
      </c>
      <c r="M45" s="9">
        <v>2400</v>
      </c>
      <c r="N45" s="9" t="s">
        <v>146</v>
      </c>
      <c r="O45" s="32">
        <f t="shared" si="8"/>
        <v>94.26</v>
      </c>
      <c r="P45" s="12">
        <v>94.26</v>
      </c>
      <c r="Q45" s="59" t="s">
        <v>41</v>
      </c>
    </row>
    <row r="46" ht="45" spans="1:17">
      <c r="A46" s="9">
        <v>36</v>
      </c>
      <c r="B46" s="13" t="s">
        <v>37</v>
      </c>
      <c r="C46" s="11" t="s">
        <v>147</v>
      </c>
      <c r="D46" s="9" t="s">
        <v>98</v>
      </c>
      <c r="E46" s="9" t="s">
        <v>148</v>
      </c>
      <c r="F46" s="13" t="s">
        <v>149</v>
      </c>
      <c r="G46" s="9">
        <v>2022</v>
      </c>
      <c r="H46" s="21" t="s">
        <v>30</v>
      </c>
      <c r="I46" s="9" t="s">
        <v>31</v>
      </c>
      <c r="J46" s="13" t="s">
        <v>32</v>
      </c>
      <c r="K46" s="13" t="s">
        <v>37</v>
      </c>
      <c r="L46" s="15" t="s">
        <v>150</v>
      </c>
      <c r="M46" s="55">
        <v>7.74</v>
      </c>
      <c r="N46" s="9" t="s">
        <v>86</v>
      </c>
      <c r="O46" s="32">
        <f t="shared" si="8"/>
        <v>7.74</v>
      </c>
      <c r="P46" s="55">
        <v>7.74</v>
      </c>
      <c r="Q46" s="59" t="s">
        <v>41</v>
      </c>
    </row>
    <row r="47" ht="33.75" spans="1:17">
      <c r="A47" s="9">
        <v>37</v>
      </c>
      <c r="B47" s="13" t="s">
        <v>37</v>
      </c>
      <c r="C47" s="11" t="s">
        <v>151</v>
      </c>
      <c r="D47" s="9" t="s">
        <v>98</v>
      </c>
      <c r="E47" s="9" t="s">
        <v>28</v>
      </c>
      <c r="F47" s="13" t="s">
        <v>39</v>
      </c>
      <c r="G47" s="9">
        <v>2022</v>
      </c>
      <c r="H47" s="21" t="s">
        <v>30</v>
      </c>
      <c r="I47" s="9" t="s">
        <v>31</v>
      </c>
      <c r="J47" s="13" t="s">
        <v>32</v>
      </c>
      <c r="K47" s="13" t="s">
        <v>37</v>
      </c>
      <c r="L47" s="15" t="s">
        <v>152</v>
      </c>
      <c r="M47" s="9">
        <v>1</v>
      </c>
      <c r="N47" s="9" t="s">
        <v>153</v>
      </c>
      <c r="O47" s="32">
        <f t="shared" si="8"/>
        <v>26.516</v>
      </c>
      <c r="P47" s="56">
        <v>26.516</v>
      </c>
      <c r="Q47" s="59" t="s">
        <v>41</v>
      </c>
    </row>
    <row r="48" ht="33.75" spans="1:17">
      <c r="A48" s="9">
        <v>38</v>
      </c>
      <c r="B48" s="13" t="s">
        <v>37</v>
      </c>
      <c r="C48" s="11" t="s">
        <v>154</v>
      </c>
      <c r="D48" s="9" t="s">
        <v>98</v>
      </c>
      <c r="E48" s="9" t="s">
        <v>98</v>
      </c>
      <c r="F48" s="13" t="s">
        <v>39</v>
      </c>
      <c r="G48" s="9">
        <v>2022</v>
      </c>
      <c r="H48" s="21" t="s">
        <v>30</v>
      </c>
      <c r="I48" s="9" t="s">
        <v>31</v>
      </c>
      <c r="J48" s="13" t="s">
        <v>32</v>
      </c>
      <c r="K48" s="13" t="s">
        <v>37</v>
      </c>
      <c r="L48" s="15" t="s">
        <v>155</v>
      </c>
      <c r="M48" s="9">
        <v>2058.6</v>
      </c>
      <c r="N48" s="9" t="s">
        <v>146</v>
      </c>
      <c r="O48" s="32">
        <f t="shared" si="8"/>
        <v>149.484</v>
      </c>
      <c r="P48" s="56">
        <v>149.484</v>
      </c>
      <c r="Q48" s="59" t="s">
        <v>41</v>
      </c>
    </row>
    <row r="49" spans="1:17">
      <c r="A49" s="9"/>
      <c r="B49" s="13"/>
      <c r="C49" s="23" t="s">
        <v>156</v>
      </c>
      <c r="D49" s="9"/>
      <c r="E49" s="9"/>
      <c r="F49" s="13"/>
      <c r="G49" s="13"/>
      <c r="H49" s="13"/>
      <c r="I49" s="13"/>
      <c r="J49" s="37"/>
      <c r="K49" s="37"/>
      <c r="L49" s="13"/>
      <c r="M49" s="13"/>
      <c r="N49" s="13"/>
      <c r="O49" s="32">
        <f t="shared" si="8"/>
        <v>674.72</v>
      </c>
      <c r="P49" s="43">
        <f>SUM(P50:P56)</f>
        <v>674.72</v>
      </c>
      <c r="Q49" s="13"/>
    </row>
    <row r="50" ht="45" spans="1:17">
      <c r="A50" s="9">
        <v>39</v>
      </c>
      <c r="B50" s="13" t="s">
        <v>75</v>
      </c>
      <c r="C50" s="13" t="s">
        <v>157</v>
      </c>
      <c r="D50" s="13" t="s">
        <v>158</v>
      </c>
      <c r="E50" s="13" t="s">
        <v>159</v>
      </c>
      <c r="F50" s="13" t="s">
        <v>75</v>
      </c>
      <c r="G50" s="13">
        <v>2022</v>
      </c>
      <c r="H50" s="13" t="s">
        <v>51</v>
      </c>
      <c r="I50" s="9" t="s">
        <v>31</v>
      </c>
      <c r="J50" s="13" t="s">
        <v>32</v>
      </c>
      <c r="K50" s="13" t="s">
        <v>160</v>
      </c>
      <c r="L50" s="13" t="s">
        <v>161</v>
      </c>
      <c r="M50" s="13">
        <v>3300</v>
      </c>
      <c r="N50" s="13" t="s">
        <v>162</v>
      </c>
      <c r="O50" s="32">
        <f t="shared" si="8"/>
        <v>100</v>
      </c>
      <c r="P50" s="12">
        <v>100</v>
      </c>
      <c r="Q50" s="59" t="s">
        <v>82</v>
      </c>
    </row>
    <row r="51" ht="33.75" spans="1:17">
      <c r="A51" s="9">
        <v>40</v>
      </c>
      <c r="B51" s="13" t="s">
        <v>75</v>
      </c>
      <c r="C51" s="13" t="s">
        <v>163</v>
      </c>
      <c r="D51" s="13" t="s">
        <v>164</v>
      </c>
      <c r="E51" s="13" t="s">
        <v>165</v>
      </c>
      <c r="F51" s="13" t="s">
        <v>75</v>
      </c>
      <c r="G51" s="13">
        <v>2022</v>
      </c>
      <c r="H51" s="13" t="s">
        <v>51</v>
      </c>
      <c r="I51" s="9" t="s">
        <v>31</v>
      </c>
      <c r="J51" s="13" t="s">
        <v>32</v>
      </c>
      <c r="K51" s="13" t="s">
        <v>160</v>
      </c>
      <c r="L51" s="13" t="s">
        <v>166</v>
      </c>
      <c r="M51" s="13">
        <v>6000</v>
      </c>
      <c r="N51" s="13" t="s">
        <v>167</v>
      </c>
      <c r="O51" s="32">
        <f t="shared" si="8"/>
        <v>300</v>
      </c>
      <c r="P51" s="12">
        <v>300</v>
      </c>
      <c r="Q51" s="59" t="s">
        <v>82</v>
      </c>
    </row>
    <row r="52" ht="45" spans="1:17">
      <c r="A52" s="9">
        <v>41</v>
      </c>
      <c r="B52" s="13" t="s">
        <v>75</v>
      </c>
      <c r="C52" s="13" t="s">
        <v>168</v>
      </c>
      <c r="D52" s="13" t="s">
        <v>164</v>
      </c>
      <c r="E52" s="13" t="s">
        <v>165</v>
      </c>
      <c r="F52" s="13" t="s">
        <v>75</v>
      </c>
      <c r="G52" s="13">
        <v>2022</v>
      </c>
      <c r="H52" s="13" t="s">
        <v>51</v>
      </c>
      <c r="I52" s="9" t="s">
        <v>31</v>
      </c>
      <c r="J52" s="13" t="s">
        <v>32</v>
      </c>
      <c r="K52" s="13" t="s">
        <v>160</v>
      </c>
      <c r="L52" s="13" t="s">
        <v>169</v>
      </c>
      <c r="M52" s="13">
        <v>10.5</v>
      </c>
      <c r="N52" s="13" t="s">
        <v>86</v>
      </c>
      <c r="O52" s="32">
        <f t="shared" si="8"/>
        <v>10.5</v>
      </c>
      <c r="P52" s="12">
        <v>10.5</v>
      </c>
      <c r="Q52" s="59" t="s">
        <v>82</v>
      </c>
    </row>
    <row r="53" ht="33.75" spans="1:17">
      <c r="A53" s="9">
        <v>42</v>
      </c>
      <c r="B53" s="13" t="s">
        <v>75</v>
      </c>
      <c r="C53" s="13" t="s">
        <v>170</v>
      </c>
      <c r="D53" s="13" t="s">
        <v>164</v>
      </c>
      <c r="E53" s="13" t="s">
        <v>165</v>
      </c>
      <c r="F53" s="13" t="s">
        <v>75</v>
      </c>
      <c r="G53" s="13">
        <v>2022</v>
      </c>
      <c r="H53" s="13" t="s">
        <v>51</v>
      </c>
      <c r="I53" s="9" t="s">
        <v>31</v>
      </c>
      <c r="J53" s="13" t="s">
        <v>32</v>
      </c>
      <c r="K53" s="13" t="s">
        <v>160</v>
      </c>
      <c r="L53" s="13" t="s">
        <v>171</v>
      </c>
      <c r="M53" s="13">
        <v>90</v>
      </c>
      <c r="N53" s="13" t="s">
        <v>86</v>
      </c>
      <c r="O53" s="32">
        <f t="shared" si="8"/>
        <v>90</v>
      </c>
      <c r="P53" s="12">
        <v>90</v>
      </c>
      <c r="Q53" s="59" t="s">
        <v>82</v>
      </c>
    </row>
    <row r="54" ht="33.75" spans="1:17">
      <c r="A54" s="9">
        <v>43</v>
      </c>
      <c r="B54" s="9" t="s">
        <v>37</v>
      </c>
      <c r="C54" s="13" t="s">
        <v>172</v>
      </c>
      <c r="D54" s="13" t="s">
        <v>164</v>
      </c>
      <c r="E54" s="13" t="s">
        <v>165</v>
      </c>
      <c r="F54" s="13" t="s">
        <v>39</v>
      </c>
      <c r="G54" s="13">
        <v>2022</v>
      </c>
      <c r="H54" s="13" t="s">
        <v>51</v>
      </c>
      <c r="I54" s="9" t="s">
        <v>31</v>
      </c>
      <c r="J54" s="13" t="s">
        <v>32</v>
      </c>
      <c r="K54" s="13" t="s">
        <v>37</v>
      </c>
      <c r="L54" s="9" t="s">
        <v>173</v>
      </c>
      <c r="M54" s="9">
        <v>50</v>
      </c>
      <c r="N54" s="9" t="s">
        <v>174</v>
      </c>
      <c r="O54" s="32">
        <f t="shared" si="8"/>
        <v>36</v>
      </c>
      <c r="P54" s="12">
        <v>36</v>
      </c>
      <c r="Q54" s="59" t="s">
        <v>41</v>
      </c>
    </row>
    <row r="55" ht="33.75" spans="1:17">
      <c r="A55" s="9">
        <v>44</v>
      </c>
      <c r="B55" s="13" t="s">
        <v>75</v>
      </c>
      <c r="C55" s="13" t="s">
        <v>175</v>
      </c>
      <c r="D55" s="13" t="s">
        <v>164</v>
      </c>
      <c r="E55" s="13" t="s">
        <v>176</v>
      </c>
      <c r="F55" s="13" t="s">
        <v>78</v>
      </c>
      <c r="G55" s="13">
        <v>2022</v>
      </c>
      <c r="H55" s="13" t="s">
        <v>51</v>
      </c>
      <c r="I55" s="9" t="s">
        <v>31</v>
      </c>
      <c r="J55" s="13" t="s">
        <v>32</v>
      </c>
      <c r="K55" s="13" t="s">
        <v>177</v>
      </c>
      <c r="L55" s="13" t="s">
        <v>178</v>
      </c>
      <c r="M55" s="13">
        <v>200</v>
      </c>
      <c r="N55" s="9" t="s">
        <v>174</v>
      </c>
      <c r="O55" s="32">
        <f t="shared" si="8"/>
        <v>96</v>
      </c>
      <c r="P55" s="12">
        <v>96</v>
      </c>
      <c r="Q55" s="59" t="s">
        <v>82</v>
      </c>
    </row>
    <row r="56" ht="56.25" spans="1:17">
      <c r="A56" s="9">
        <v>45</v>
      </c>
      <c r="B56" s="13" t="s">
        <v>75</v>
      </c>
      <c r="C56" s="13" t="s">
        <v>179</v>
      </c>
      <c r="D56" s="13" t="s">
        <v>158</v>
      </c>
      <c r="E56" s="13" t="s">
        <v>159</v>
      </c>
      <c r="F56" s="13" t="s">
        <v>75</v>
      </c>
      <c r="G56" s="13">
        <v>2022</v>
      </c>
      <c r="H56" s="13" t="s">
        <v>51</v>
      </c>
      <c r="I56" s="9" t="s">
        <v>31</v>
      </c>
      <c r="J56" s="13" t="s">
        <v>32</v>
      </c>
      <c r="K56" s="13" t="s">
        <v>32</v>
      </c>
      <c r="L56" s="13" t="s">
        <v>180</v>
      </c>
      <c r="M56" s="13">
        <v>186</v>
      </c>
      <c r="N56" s="13" t="s">
        <v>167</v>
      </c>
      <c r="O56" s="32">
        <f t="shared" si="8"/>
        <v>42.22</v>
      </c>
      <c r="P56" s="12">
        <v>42.22</v>
      </c>
      <c r="Q56" s="59" t="s">
        <v>82</v>
      </c>
    </row>
    <row r="57" spans="1:17">
      <c r="A57" s="9"/>
      <c r="B57" s="13"/>
      <c r="C57" s="18" t="s">
        <v>181</v>
      </c>
      <c r="D57" s="18"/>
      <c r="E57" s="18"/>
      <c r="F57" s="18"/>
      <c r="G57" s="18"/>
      <c r="H57" s="18"/>
      <c r="I57" s="18"/>
      <c r="J57" s="18"/>
      <c r="K57" s="18"/>
      <c r="L57" s="18"/>
      <c r="M57" s="18"/>
      <c r="N57" s="18"/>
      <c r="O57" s="32">
        <f t="shared" si="8"/>
        <v>65.67</v>
      </c>
      <c r="P57" s="12">
        <f>SUM(P58:P67)</f>
        <v>65.67</v>
      </c>
      <c r="Q57" s="13"/>
    </row>
    <row r="58" ht="22.5" spans="1:17">
      <c r="A58" s="9">
        <v>46</v>
      </c>
      <c r="B58" s="13" t="s">
        <v>182</v>
      </c>
      <c r="C58" s="13" t="s">
        <v>183</v>
      </c>
      <c r="D58" s="24" t="s">
        <v>148</v>
      </c>
      <c r="E58" s="13" t="s">
        <v>183</v>
      </c>
      <c r="F58" s="13" t="s">
        <v>182</v>
      </c>
      <c r="G58" s="13">
        <v>2022</v>
      </c>
      <c r="H58" s="13" t="s">
        <v>51</v>
      </c>
      <c r="I58" s="9" t="s">
        <v>52</v>
      </c>
      <c r="J58" s="13" t="s">
        <v>32</v>
      </c>
      <c r="K58" s="13" t="s">
        <v>182</v>
      </c>
      <c r="L58" s="13" t="s">
        <v>183</v>
      </c>
      <c r="M58" s="36">
        <v>25</v>
      </c>
      <c r="N58" s="24" t="s">
        <v>86</v>
      </c>
      <c r="O58" s="32">
        <f t="shared" si="8"/>
        <v>25</v>
      </c>
      <c r="P58" s="12">
        <v>25</v>
      </c>
      <c r="Q58" s="59" t="s">
        <v>36</v>
      </c>
    </row>
    <row r="59" ht="22.5" spans="1:17">
      <c r="A59" s="9">
        <v>47</v>
      </c>
      <c r="B59" s="13" t="s">
        <v>25</v>
      </c>
      <c r="C59" s="13" t="s">
        <v>183</v>
      </c>
      <c r="D59" s="24" t="s">
        <v>148</v>
      </c>
      <c r="E59" s="13" t="s">
        <v>183</v>
      </c>
      <c r="F59" s="13" t="s">
        <v>25</v>
      </c>
      <c r="G59" s="13">
        <v>2022</v>
      </c>
      <c r="H59" s="13" t="s">
        <v>51</v>
      </c>
      <c r="I59" s="9" t="s">
        <v>52</v>
      </c>
      <c r="J59" s="13" t="s">
        <v>32</v>
      </c>
      <c r="K59" s="13" t="s">
        <v>25</v>
      </c>
      <c r="L59" s="13" t="s">
        <v>183</v>
      </c>
      <c r="M59" s="36">
        <v>5</v>
      </c>
      <c r="N59" s="24" t="s">
        <v>86</v>
      </c>
      <c r="O59" s="32">
        <f t="shared" si="8"/>
        <v>5</v>
      </c>
      <c r="P59" s="12">
        <v>5</v>
      </c>
      <c r="Q59" s="59" t="s">
        <v>36</v>
      </c>
    </row>
    <row r="60" ht="22.5" spans="1:17">
      <c r="A60" s="9">
        <v>48</v>
      </c>
      <c r="B60" s="13" t="s">
        <v>42</v>
      </c>
      <c r="C60" s="13" t="s">
        <v>183</v>
      </c>
      <c r="D60" s="24" t="s">
        <v>148</v>
      </c>
      <c r="E60" s="13" t="s">
        <v>183</v>
      </c>
      <c r="F60" s="13" t="s">
        <v>42</v>
      </c>
      <c r="G60" s="13">
        <v>2022</v>
      </c>
      <c r="H60" s="13" t="s">
        <v>51</v>
      </c>
      <c r="I60" s="9" t="s">
        <v>52</v>
      </c>
      <c r="J60" s="13" t="s">
        <v>32</v>
      </c>
      <c r="K60" s="13" t="s">
        <v>42</v>
      </c>
      <c r="L60" s="13" t="s">
        <v>183</v>
      </c>
      <c r="M60" s="36">
        <v>5</v>
      </c>
      <c r="N60" s="24" t="s">
        <v>86</v>
      </c>
      <c r="O60" s="32">
        <f t="shared" si="8"/>
        <v>5</v>
      </c>
      <c r="P60" s="12">
        <v>5</v>
      </c>
      <c r="Q60" s="59" t="s">
        <v>36</v>
      </c>
    </row>
    <row r="61" ht="22.5" spans="1:17">
      <c r="A61" s="9">
        <v>49</v>
      </c>
      <c r="B61" s="13" t="s">
        <v>62</v>
      </c>
      <c r="C61" s="13" t="s">
        <v>183</v>
      </c>
      <c r="D61" s="24" t="s">
        <v>148</v>
      </c>
      <c r="E61" s="13" t="s">
        <v>183</v>
      </c>
      <c r="F61" s="13" t="s">
        <v>62</v>
      </c>
      <c r="G61" s="13">
        <v>2022</v>
      </c>
      <c r="H61" s="13" t="s">
        <v>51</v>
      </c>
      <c r="I61" s="9" t="s">
        <v>52</v>
      </c>
      <c r="J61" s="13" t="s">
        <v>32</v>
      </c>
      <c r="K61" s="13" t="s">
        <v>62</v>
      </c>
      <c r="L61" s="13" t="s">
        <v>183</v>
      </c>
      <c r="M61" s="36">
        <v>5</v>
      </c>
      <c r="N61" s="24" t="s">
        <v>86</v>
      </c>
      <c r="O61" s="32">
        <f t="shared" si="8"/>
        <v>5</v>
      </c>
      <c r="P61" s="12">
        <v>5</v>
      </c>
      <c r="Q61" s="59" t="s">
        <v>36</v>
      </c>
    </row>
    <row r="62" ht="22.5" spans="1:17">
      <c r="A62" s="9">
        <v>50</v>
      </c>
      <c r="B62" s="13" t="s">
        <v>58</v>
      </c>
      <c r="C62" s="13" t="s">
        <v>183</v>
      </c>
      <c r="D62" s="24" t="s">
        <v>148</v>
      </c>
      <c r="E62" s="13" t="s">
        <v>183</v>
      </c>
      <c r="F62" s="13" t="s">
        <v>58</v>
      </c>
      <c r="G62" s="13">
        <v>2022</v>
      </c>
      <c r="H62" s="13" t="s">
        <v>51</v>
      </c>
      <c r="I62" s="9" t="s">
        <v>52</v>
      </c>
      <c r="J62" s="13" t="s">
        <v>32</v>
      </c>
      <c r="K62" s="13" t="s">
        <v>58</v>
      </c>
      <c r="L62" s="13" t="s">
        <v>183</v>
      </c>
      <c r="M62" s="36">
        <v>5</v>
      </c>
      <c r="N62" s="24" t="s">
        <v>86</v>
      </c>
      <c r="O62" s="32">
        <f t="shared" si="8"/>
        <v>5</v>
      </c>
      <c r="P62" s="12">
        <v>5</v>
      </c>
      <c r="Q62" s="59" t="s">
        <v>36</v>
      </c>
    </row>
    <row r="63" ht="22.5" spans="1:17">
      <c r="A63" s="9">
        <v>51</v>
      </c>
      <c r="B63" s="13" t="s">
        <v>54</v>
      </c>
      <c r="C63" s="13" t="s">
        <v>183</v>
      </c>
      <c r="D63" s="24" t="s">
        <v>148</v>
      </c>
      <c r="E63" s="13" t="s">
        <v>183</v>
      </c>
      <c r="F63" s="13" t="s">
        <v>54</v>
      </c>
      <c r="G63" s="13">
        <v>2022</v>
      </c>
      <c r="H63" s="13" t="s">
        <v>51</v>
      </c>
      <c r="I63" s="9" t="s">
        <v>52</v>
      </c>
      <c r="J63" s="13" t="s">
        <v>32</v>
      </c>
      <c r="K63" s="13" t="s">
        <v>54</v>
      </c>
      <c r="L63" s="13" t="s">
        <v>183</v>
      </c>
      <c r="M63" s="36">
        <v>5</v>
      </c>
      <c r="N63" s="24" t="s">
        <v>86</v>
      </c>
      <c r="O63" s="32">
        <f t="shared" si="8"/>
        <v>5</v>
      </c>
      <c r="P63" s="12">
        <v>5</v>
      </c>
      <c r="Q63" s="59" t="s">
        <v>36</v>
      </c>
    </row>
    <row r="64" ht="22.5" spans="1:17">
      <c r="A64" s="9">
        <v>52</v>
      </c>
      <c r="B64" s="13" t="s">
        <v>68</v>
      </c>
      <c r="C64" s="13" t="s">
        <v>183</v>
      </c>
      <c r="D64" s="24" t="s">
        <v>148</v>
      </c>
      <c r="E64" s="13" t="s">
        <v>183</v>
      </c>
      <c r="F64" s="13" t="s">
        <v>68</v>
      </c>
      <c r="G64" s="13">
        <v>2022</v>
      </c>
      <c r="H64" s="13" t="s">
        <v>51</v>
      </c>
      <c r="I64" s="9" t="s">
        <v>52</v>
      </c>
      <c r="J64" s="13" t="s">
        <v>32</v>
      </c>
      <c r="K64" s="13" t="s">
        <v>68</v>
      </c>
      <c r="L64" s="13" t="s">
        <v>183</v>
      </c>
      <c r="M64" s="36">
        <v>5</v>
      </c>
      <c r="N64" s="24" t="s">
        <v>86</v>
      </c>
      <c r="O64" s="32">
        <f t="shared" si="8"/>
        <v>5</v>
      </c>
      <c r="P64" s="12">
        <v>5</v>
      </c>
      <c r="Q64" s="59" t="s">
        <v>36</v>
      </c>
    </row>
    <row r="65" ht="45" spans="1:17">
      <c r="A65" s="9">
        <v>53</v>
      </c>
      <c r="B65" s="13" t="s">
        <v>184</v>
      </c>
      <c r="C65" s="13" t="s">
        <v>183</v>
      </c>
      <c r="D65" s="13" t="s">
        <v>148</v>
      </c>
      <c r="E65" s="13" t="s">
        <v>183</v>
      </c>
      <c r="F65" s="13" t="s">
        <v>184</v>
      </c>
      <c r="G65" s="13">
        <v>2022</v>
      </c>
      <c r="H65" s="13" t="s">
        <v>51</v>
      </c>
      <c r="I65" s="9" t="s">
        <v>52</v>
      </c>
      <c r="J65" s="13" t="s">
        <v>32</v>
      </c>
      <c r="K65" s="13" t="s">
        <v>184</v>
      </c>
      <c r="L65" s="13" t="s">
        <v>183</v>
      </c>
      <c r="M65" s="36">
        <v>2</v>
      </c>
      <c r="N65" s="24" t="s">
        <v>86</v>
      </c>
      <c r="O65" s="32">
        <f t="shared" si="8"/>
        <v>2</v>
      </c>
      <c r="P65" s="12">
        <v>2</v>
      </c>
      <c r="Q65" s="59" t="s">
        <v>36</v>
      </c>
    </row>
    <row r="66" ht="33.75" spans="1:17">
      <c r="A66" s="9">
        <v>54</v>
      </c>
      <c r="B66" s="13" t="s">
        <v>37</v>
      </c>
      <c r="C66" s="13" t="s">
        <v>183</v>
      </c>
      <c r="D66" s="13" t="s">
        <v>148</v>
      </c>
      <c r="E66" s="13" t="s">
        <v>183</v>
      </c>
      <c r="F66" s="13" t="s">
        <v>37</v>
      </c>
      <c r="G66" s="13">
        <v>2022</v>
      </c>
      <c r="H66" s="13" t="s">
        <v>51</v>
      </c>
      <c r="I66" s="9" t="s">
        <v>52</v>
      </c>
      <c r="J66" s="13" t="s">
        <v>32</v>
      </c>
      <c r="K66" s="13" t="s">
        <v>37</v>
      </c>
      <c r="L66" s="13" t="s">
        <v>183</v>
      </c>
      <c r="M66" s="36">
        <v>3.67</v>
      </c>
      <c r="N66" s="24" t="s">
        <v>86</v>
      </c>
      <c r="O66" s="32">
        <f t="shared" si="8"/>
        <v>3.67</v>
      </c>
      <c r="P66" s="12">
        <v>3.67</v>
      </c>
      <c r="Q66" s="59" t="s">
        <v>36</v>
      </c>
    </row>
    <row r="67" ht="22.5" spans="1:17">
      <c r="A67" s="9">
        <v>55</v>
      </c>
      <c r="B67" s="13" t="s">
        <v>48</v>
      </c>
      <c r="C67" s="13" t="s">
        <v>183</v>
      </c>
      <c r="D67" s="24" t="s">
        <v>148</v>
      </c>
      <c r="E67" s="13" t="s">
        <v>183</v>
      </c>
      <c r="F67" s="13" t="s">
        <v>48</v>
      </c>
      <c r="G67" s="13">
        <v>2022</v>
      </c>
      <c r="H67" s="13" t="s">
        <v>51</v>
      </c>
      <c r="I67" s="9" t="s">
        <v>52</v>
      </c>
      <c r="J67" s="13" t="s">
        <v>32</v>
      </c>
      <c r="K67" s="9" t="s">
        <v>53</v>
      </c>
      <c r="L67" s="13" t="s">
        <v>183</v>
      </c>
      <c r="M67" s="36">
        <v>5</v>
      </c>
      <c r="N67" s="24" t="s">
        <v>86</v>
      </c>
      <c r="O67" s="32">
        <f t="shared" si="8"/>
        <v>5</v>
      </c>
      <c r="P67" s="12">
        <v>5</v>
      </c>
      <c r="Q67" s="59" t="s">
        <v>36</v>
      </c>
    </row>
  </sheetData>
  <autoFilter ref="A5:Q67">
    <extLst/>
  </autoFilter>
  <mergeCells count="20">
    <mergeCell ref="A1:B1"/>
    <mergeCell ref="A2:Q2"/>
    <mergeCell ref="L3:N3"/>
    <mergeCell ref="O3:P3"/>
    <mergeCell ref="A3:A5"/>
    <mergeCell ref="B3:B5"/>
    <mergeCell ref="C3:C5"/>
    <mergeCell ref="D3:D5"/>
    <mergeCell ref="E3:E5"/>
    <mergeCell ref="F3:F5"/>
    <mergeCell ref="G3:G5"/>
    <mergeCell ref="H3:H5"/>
    <mergeCell ref="I3:I5"/>
    <mergeCell ref="J3:J5"/>
    <mergeCell ref="K3:K5"/>
    <mergeCell ref="L4:L5"/>
    <mergeCell ref="M4:M5"/>
    <mergeCell ref="N4:N5"/>
    <mergeCell ref="O4:O5"/>
    <mergeCell ref="Q3:Q5"/>
  </mergeCells>
  <pageMargins left="0.7" right="0.7" top="0.75" bottom="0.75" header="0.3" footer="0.3"/>
  <pageSetup paperSize="9" scale="69" orientation="landscape"/>
  <headerFooter/>
  <rowBreaks count="1" manualBreakCount="1">
    <brk id="23" max="1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肤浅っ゛shallow</cp:lastModifiedBy>
  <dcterms:created xsi:type="dcterms:W3CDTF">2008-09-11T17:22:00Z</dcterms:created>
  <cp:lastPrinted>2022-01-02T09:18:00Z</cp:lastPrinted>
  <dcterms:modified xsi:type="dcterms:W3CDTF">2022-11-16T08:55:29Z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277B6DCA20BE4ACB88AA858A7EF81AB2</vt:lpwstr>
  </property>
</Properties>
</file>