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<sst xmlns="http://schemas.openxmlformats.org/spreadsheetml/2006/main" count="88" uniqueCount="46">
  <si>
    <t>麻江县国家储备林项目（一期）2023年现有林改培第二批林木采伐作业设计小班一览表</t>
  </si>
  <si>
    <r>
      <rPr>
        <sz val="10"/>
        <color rgb="FF000000"/>
        <rFont val="宋体"/>
        <charset val="134"/>
      </rPr>
      <t>单位：亩、株、</t>
    </r>
    <r>
      <rPr>
        <sz val="10"/>
        <color rgb="FF000000"/>
        <rFont val="Times New Roman"/>
        <charset val="134"/>
      </rPr>
      <t>%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cm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m</t>
    </r>
    <r>
      <rPr>
        <vertAlign val="superscript"/>
        <sz val="10"/>
        <color rgb="FF000000"/>
        <rFont val="Times New Roman"/>
        <charset val="134"/>
      </rPr>
      <t>3</t>
    </r>
  </si>
  <si>
    <t>乡镇</t>
  </si>
  <si>
    <t>村
（林班）</t>
  </si>
  <si>
    <t>小班号</t>
  </si>
  <si>
    <t>小班面积(亩）</t>
  </si>
  <si>
    <t>小班面积(公顷）</t>
  </si>
  <si>
    <t>森林类型（天然/人工）</t>
  </si>
  <si>
    <t>优势树种</t>
  </si>
  <si>
    <t>林木所有权</t>
  </si>
  <si>
    <t>树龄</t>
  </si>
  <si>
    <t>采伐类型</t>
  </si>
  <si>
    <t>采伐方式</t>
  </si>
  <si>
    <t>郁闭度</t>
  </si>
  <si>
    <t>目的树种平均胸径(cm)</t>
  </si>
  <si>
    <t>亩林木株数(株）</t>
  </si>
  <si>
    <t>采伐株数强度(%)</t>
  </si>
  <si>
    <t>亩蓄积(m3)</t>
  </si>
  <si>
    <t>采伐蓄积强度（%）</t>
  </si>
  <si>
    <r>
      <rPr>
        <b/>
        <sz val="8"/>
        <rFont val="宋体"/>
        <charset val="134"/>
      </rPr>
      <t>采伐蓄积(M</t>
    </r>
    <r>
      <rPr>
        <b/>
        <vertAlign val="superscript"/>
        <sz val="8"/>
        <rFont val="宋体"/>
        <charset val="134"/>
      </rPr>
      <t>3</t>
    </r>
    <r>
      <rPr>
        <b/>
        <sz val="8"/>
        <rFont val="宋体"/>
        <charset val="134"/>
      </rPr>
      <t>)</t>
    </r>
  </si>
  <si>
    <r>
      <rPr>
        <b/>
        <sz val="8"/>
        <rFont val="宋体"/>
        <charset val="134"/>
      </rPr>
      <t>出材量(M</t>
    </r>
    <r>
      <rPr>
        <b/>
        <vertAlign val="superscript"/>
        <sz val="8"/>
        <rFont val="宋体"/>
        <charset val="134"/>
      </rPr>
      <t>3</t>
    </r>
    <r>
      <rPr>
        <b/>
        <sz val="8"/>
        <rFont val="宋体"/>
        <charset val="134"/>
      </rPr>
      <t>)</t>
    </r>
  </si>
  <si>
    <t>备注</t>
  </si>
  <si>
    <t>作业前</t>
  </si>
  <si>
    <t>作业后</t>
  </si>
  <si>
    <t>龙山镇</t>
  </si>
  <si>
    <t>复兴村</t>
  </si>
  <si>
    <t>134—1</t>
  </si>
  <si>
    <t>一般商品林</t>
  </si>
  <si>
    <t>杉木</t>
  </si>
  <si>
    <t>集体</t>
  </si>
  <si>
    <t>主伐</t>
  </si>
  <si>
    <t>择伐</t>
  </si>
  <si>
    <t>134—2</t>
  </si>
  <si>
    <t>134—3</t>
  </si>
  <si>
    <t>134—4</t>
  </si>
  <si>
    <t>134—5</t>
  </si>
  <si>
    <t>抚育间伐</t>
  </si>
  <si>
    <t>生长伐</t>
  </si>
  <si>
    <t>宣威镇</t>
  </si>
  <si>
    <t>翁保村</t>
  </si>
  <si>
    <t>462-1</t>
  </si>
  <si>
    <t>马尾松</t>
  </si>
  <si>
    <t>疏伐</t>
  </si>
  <si>
    <t>小班株树大</t>
  </si>
  <si>
    <t>462-2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</si>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</sst>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sz val="22"/>
      <color rgb="FF000000"/>
      <name val="宋体"/>
      <charset val="134"/>
    </font>
    <font>
      <sz val="10"/>
      <color rgb="FF000000"/>
      <name val="Times New Roman"/>
      <charset val="204"/>
    </font>
    <font>
      <b/>
      <sz val="8"/>
      <name val="宋体"/>
      <charset val="134"/>
    </font>
    <font>
      <sz val="8"/>
      <color rgb="FF000000"/>
      <name val="Times New Roman"/>
      <charset val="20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6"/>
      <color rgb="FFFF0000"/>
      <name val="Times New Roman"/>
      <charset val="134"/>
    </font>
    <font>
      <sz val="10"/>
      <color rgb="FFFF0000"/>
      <name val="Times New Roman"/>
      <charset val="204"/>
    </font>
    <font>
      <sz val="10"/>
      <color rgb="FF000000"/>
      <name val="宋体"/>
      <charset val="134"/>
    </font>
    <font>
      <sz val="8"/>
      <name val="宋体"/>
      <charset val="0"/>
    </font>
    <font>
      <sz val="8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rgb="FF000000"/>
      <name val="Times New Roman"/>
      <charset val="134"/>
    </font>
    <font>
      <b/>
      <vertAlign val="superscript"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" fillId="0" borderId="0"/>
    <xf numFmtId="0" fontId="15" fillId="0" borderId="0"/>
  </cellStyleXfs>
  <cellXfs count="49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top"/>
    </xf>
    <xf numFmtId="0" fontId="2" fillId="0" borderId="0" xfId="49" applyFont="1" applyFill="1" applyBorder="1" applyAlignment="1">
      <alignment horizontal="center" vertical="top"/>
    </xf>
    <xf numFmtId="0" fontId="2" fillId="0" borderId="0" xfId="49" applyNumberFormat="1" applyFont="1" applyFill="1" applyBorder="1" applyAlignment="1">
      <alignment horizontal="center" vertical="top"/>
    </xf>
    <xf numFmtId="0" fontId="3" fillId="0" borderId="0" xfId="49" applyFont="1" applyFill="1" applyBorder="1" applyAlignment="1">
      <alignment horizontal="center" vertical="top"/>
    </xf>
    <xf numFmtId="0" fontId="4" fillId="0" borderId="0" xfId="49" applyFill="1" applyBorder="1" applyAlignment="1">
      <alignment horizontal="center" vertical="top"/>
    </xf>
    <xf numFmtId="0" fontId="4" fillId="0" borderId="0" xfId="49" applyNumberFormat="1" applyFill="1" applyBorder="1" applyAlignment="1">
      <alignment horizontal="center" vertical="top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17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top"/>
    </xf>
    <xf numFmtId="0" fontId="11" fillId="0" borderId="0" xfId="49" applyFont="1" applyFill="1" applyBorder="1" applyAlignment="1">
      <alignment horizontal="center" vertical="top"/>
    </xf>
    <xf numFmtId="0" fontId="12" fillId="0" borderId="4" xfId="49" applyFont="1" applyFill="1" applyBorder="1" applyAlignment="1">
      <alignment horizontal="right"/>
    </xf>
    <xf numFmtId="0" fontId="5" fillId="0" borderId="1" xfId="49" applyFont="1" applyFill="1" applyBorder="1" applyAlignment="1">
      <alignment horizontal="center" vertical="center" wrapText="1"/>
    </xf>
    <xf numFmtId="1" fontId="7" fillId="0" borderId="1" xfId="49" applyNumberFormat="1" applyFont="1" applyFill="1" applyBorder="1" applyAlignment="1">
      <alignment horizontal="center" vertical="center" shrinkToFit="1"/>
    </xf>
    <xf numFmtId="177" fontId="7" fillId="0" borderId="1" xfId="50" applyNumberFormat="1" applyFont="1" applyFill="1" applyBorder="1" applyAlignment="1">
      <alignment horizontal="center" vertical="center" shrinkToFit="1"/>
    </xf>
    <xf numFmtId="177" fontId="7" fillId="0" borderId="1" xfId="49" applyNumberFormat="1" applyFont="1" applyFill="1" applyBorder="1" applyAlignment="1">
      <alignment horizontal="center" vertical="center" shrinkToFit="1"/>
    </xf>
    <xf numFmtId="177" fontId="13" fillId="0" borderId="1" xfId="50" applyNumberFormat="1" applyFont="1" applyFill="1" applyBorder="1" applyAlignment="1">
      <alignment horizontal="center" vertical="center" shrinkToFit="1"/>
    </xf>
    <xf numFmtId="177" fontId="13" fillId="0" borderId="1" xfId="49" applyNumberFormat="1" applyFont="1" applyFill="1" applyBorder="1" applyAlignment="1">
      <alignment horizontal="center" vertical="center" shrinkToFit="1"/>
    </xf>
    <xf numFmtId="1" fontId="13" fillId="0" borderId="1" xfId="49" applyNumberFormat="1" applyFont="1" applyFill="1" applyBorder="1" applyAlignment="1">
      <alignment horizontal="center" vertical="center" shrinkToFit="1"/>
    </xf>
    <xf numFmtId="176" fontId="7" fillId="0" borderId="1" xfId="5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5" fillId="0" borderId="4" xfId="49" applyFont="1" applyFill="1" applyBorder="1" applyAlignment="1">
      <alignment horizontal="right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1" fontId="7" fillId="0" borderId="1" xfId="50" applyNumberFormat="1" applyFont="1" applyFill="1" applyBorder="1" applyAlignment="1">
      <alignment horizontal="center" vertical="center" shrinkToFit="1"/>
    </xf>
    <xf numFmtId="176" fontId="7" fillId="0" borderId="1" xfId="49" applyNumberFormat="1" applyFont="1" applyFill="1" applyBorder="1" applyAlignment="1">
      <alignment horizontal="center" vertical="center" shrinkToFit="1"/>
    </xf>
    <xf numFmtId="177" fontId="7" fillId="0" borderId="1" xfId="49" applyNumberFormat="1" applyFont="1" applyFill="1" applyBorder="1" applyAlignment="1">
      <alignment horizontal="center" vertical="center" wrapText="1"/>
    </xf>
    <xf numFmtId="2" fontId="7" fillId="0" borderId="1" xfId="49" applyNumberFormat="1" applyFont="1" applyFill="1" applyBorder="1" applyAlignment="1">
      <alignment horizontal="center" vertical="center" shrinkToFit="1"/>
    </xf>
    <xf numFmtId="1" fontId="13" fillId="0" borderId="1" xfId="50" applyNumberFormat="1" applyFont="1" applyFill="1" applyBorder="1" applyAlignment="1">
      <alignment horizontal="center" vertical="center" shrinkToFit="1"/>
    </xf>
    <xf numFmtId="176" fontId="13" fillId="0" borderId="1" xfId="49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workbookViewId="0">
      <selection activeCell="Y14" sqref="Y14"/>
    </sheetView>
  </sheetViews>
  <sheetFormatPr defaultColWidth="9" defaultRowHeight="13.5"/>
  <cols>
    <col min="1" max="1" width="6.375" customWidth="1"/>
    <col min="2" max="2" width="5.5" customWidth="1"/>
    <col min="3" max="3" width="6.75" customWidth="1"/>
    <col min="4" max="4" width="6.25" customWidth="1"/>
    <col min="5" max="5" width="5.25" customWidth="1"/>
    <col min="6" max="6" width="8.25" customWidth="1"/>
    <col min="7" max="7" width="6.5" customWidth="1"/>
    <col min="8" max="8" width="5.125" customWidth="1"/>
    <col min="9" max="9" width="3.375" customWidth="1"/>
    <col min="10" max="10" width="4.375" customWidth="1"/>
    <col min="11" max="11" width="4.75" customWidth="1"/>
    <col min="12" max="12" width="5.875" customWidth="1"/>
    <col min="13" max="13" width="5.375" customWidth="1"/>
    <col min="14" max="14" width="6.375" customWidth="1"/>
    <col min="15" max="15" width="5.875" customWidth="1"/>
    <col min="16" max="16" width="4.875" customWidth="1"/>
    <col min="17" max="17" width="5" customWidth="1"/>
    <col min="18" max="18" width="6.25" customWidth="1"/>
    <col min="19" max="19" width="6.125" customWidth="1"/>
    <col min="20" max="20" width="6.75" customWidth="1"/>
    <col min="21" max="21" width="6.5" customWidth="1"/>
    <col min="22" max="22" width="6.875" customWidth="1"/>
    <col min="23" max="23" width="7" customWidth="1"/>
    <col min="24" max="24" width="4.625" customWidth="1"/>
  </cols>
  <sheetData>
    <row r="1" ht="20.25" spans="1:24">
      <c r="A1" s="1" t="s">
        <v>0</v>
      </c>
      <c r="B1" s="2"/>
      <c r="C1" s="3"/>
      <c r="D1" s="2"/>
      <c r="E1" s="2"/>
      <c r="F1" s="2"/>
      <c r="G1" s="2"/>
      <c r="H1" s="2"/>
      <c r="I1" s="2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7" spans="1:24">
      <c r="A2" s="4"/>
      <c r="B2" s="5"/>
      <c r="C2" s="6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5"/>
      <c r="P2" s="24" t="s">
        <v>1</v>
      </c>
      <c r="Q2" s="36"/>
      <c r="R2" s="36"/>
      <c r="S2" s="36"/>
      <c r="T2" s="36"/>
      <c r="U2" s="36"/>
      <c r="V2" s="36"/>
      <c r="W2" s="36"/>
      <c r="X2" s="36"/>
    </row>
    <row r="3" ht="15" customHeight="1" spans="1:24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5" t="s">
        <v>13</v>
      </c>
      <c r="M3" s="25"/>
      <c r="N3" s="25" t="s">
        <v>14</v>
      </c>
      <c r="O3" s="25"/>
      <c r="P3" s="25" t="s">
        <v>15</v>
      </c>
      <c r="Q3" s="25"/>
      <c r="R3" s="25" t="s">
        <v>16</v>
      </c>
      <c r="S3" s="37" t="s">
        <v>17</v>
      </c>
      <c r="T3" s="38"/>
      <c r="U3" s="39" t="s">
        <v>18</v>
      </c>
      <c r="V3" s="9" t="s">
        <v>19</v>
      </c>
      <c r="W3" s="9" t="s">
        <v>20</v>
      </c>
      <c r="X3" s="9" t="s">
        <v>21</v>
      </c>
    </row>
    <row r="4" ht="15" customHeight="1" spans="1:24">
      <c r="A4" s="7"/>
      <c r="B4" s="10"/>
      <c r="C4" s="8"/>
      <c r="D4" s="7"/>
      <c r="E4" s="11"/>
      <c r="F4" s="11"/>
      <c r="G4" s="11"/>
      <c r="H4" s="11"/>
      <c r="I4" s="11"/>
      <c r="J4" s="11"/>
      <c r="K4" s="11"/>
      <c r="L4" s="25"/>
      <c r="M4" s="25"/>
      <c r="N4" s="25"/>
      <c r="O4" s="25"/>
      <c r="P4" s="25"/>
      <c r="Q4" s="25"/>
      <c r="R4" s="25"/>
      <c r="S4" s="40"/>
      <c r="T4" s="41"/>
      <c r="U4" s="39"/>
      <c r="V4" s="11"/>
      <c r="W4" s="11"/>
      <c r="X4" s="11"/>
    </row>
    <row r="5" ht="15" customHeight="1" spans="1:24">
      <c r="A5" s="7"/>
      <c r="B5" s="10"/>
      <c r="C5" s="8"/>
      <c r="D5" s="7"/>
      <c r="E5" s="11"/>
      <c r="F5" s="11"/>
      <c r="G5" s="11"/>
      <c r="H5" s="11"/>
      <c r="I5" s="11"/>
      <c r="J5" s="11"/>
      <c r="K5" s="11"/>
      <c r="L5" s="25" t="s">
        <v>22</v>
      </c>
      <c r="M5" s="25" t="s">
        <v>23</v>
      </c>
      <c r="N5" s="25" t="s">
        <v>22</v>
      </c>
      <c r="O5" s="25" t="s">
        <v>23</v>
      </c>
      <c r="P5" s="25" t="s">
        <v>22</v>
      </c>
      <c r="Q5" s="25" t="s">
        <v>23</v>
      </c>
      <c r="R5" s="25"/>
      <c r="S5" s="25" t="s">
        <v>22</v>
      </c>
      <c r="T5" s="9" t="s">
        <v>23</v>
      </c>
      <c r="U5" s="39"/>
      <c r="V5" s="11"/>
      <c r="W5" s="11"/>
      <c r="X5" s="11"/>
    </row>
    <row r="6" ht="15" customHeight="1" spans="1:24">
      <c r="A6" s="12"/>
      <c r="B6" s="13"/>
      <c r="C6" s="14"/>
      <c r="D6" s="12"/>
      <c r="E6" s="11"/>
      <c r="F6" s="11"/>
      <c r="G6" s="11"/>
      <c r="H6" s="11"/>
      <c r="I6" s="11"/>
      <c r="J6" s="11"/>
      <c r="K6" s="11"/>
      <c r="L6" s="9"/>
      <c r="M6" s="9"/>
      <c r="N6" s="9"/>
      <c r="O6" s="9"/>
      <c r="P6" s="9"/>
      <c r="Q6" s="9"/>
      <c r="R6" s="9"/>
      <c r="S6" s="9"/>
      <c r="T6" s="11"/>
      <c r="U6" s="37"/>
      <c r="V6" s="11"/>
      <c r="W6" s="11"/>
      <c r="X6" s="11"/>
    </row>
    <row r="7" ht="30" customHeight="1" spans="1:24">
      <c r="A7" s="15" t="s">
        <v>24</v>
      </c>
      <c r="B7" s="15" t="s">
        <v>25</v>
      </c>
      <c r="C7" s="16" t="s">
        <v>26</v>
      </c>
      <c r="D7" s="17">
        <v>81.45</v>
      </c>
      <c r="E7" s="17">
        <f t="shared" ref="E7:E13" si="0">D7/15</f>
        <v>5.43</v>
      </c>
      <c r="F7" s="15" t="s">
        <v>27</v>
      </c>
      <c r="G7" s="15" t="s">
        <v>28</v>
      </c>
      <c r="H7" s="15" t="s">
        <v>29</v>
      </c>
      <c r="I7" s="26">
        <v>24</v>
      </c>
      <c r="J7" s="15" t="s">
        <v>30</v>
      </c>
      <c r="K7" s="15" t="s">
        <v>31</v>
      </c>
      <c r="L7" s="17">
        <v>0.7</v>
      </c>
      <c r="M7" s="17">
        <v>0.6</v>
      </c>
      <c r="N7" s="27">
        <v>16</v>
      </c>
      <c r="O7" s="28">
        <v>17.5</v>
      </c>
      <c r="P7" s="26">
        <v>43</v>
      </c>
      <c r="Q7" s="42">
        <v>33</v>
      </c>
      <c r="R7" s="43">
        <f>10/43*100</f>
        <v>23.2558139534884</v>
      </c>
      <c r="S7" s="43">
        <v>7.02</v>
      </c>
      <c r="T7" s="43">
        <v>6.24</v>
      </c>
      <c r="U7" s="44">
        <v>11.1</v>
      </c>
      <c r="V7" s="17">
        <v>63.26</v>
      </c>
      <c r="W7" s="17">
        <v>31.17</v>
      </c>
      <c r="X7" s="45"/>
    </row>
    <row r="8" ht="30" customHeight="1" spans="1:24">
      <c r="A8" s="15" t="s">
        <v>24</v>
      </c>
      <c r="B8" s="15" t="s">
        <v>25</v>
      </c>
      <c r="C8" s="16" t="s">
        <v>32</v>
      </c>
      <c r="D8" s="17">
        <v>86.93</v>
      </c>
      <c r="E8" s="17">
        <v>5.79</v>
      </c>
      <c r="F8" s="15" t="s">
        <v>27</v>
      </c>
      <c r="G8" s="15" t="s">
        <v>28</v>
      </c>
      <c r="H8" s="15" t="s">
        <v>29</v>
      </c>
      <c r="I8" s="26">
        <v>24</v>
      </c>
      <c r="J8" s="15" t="s">
        <v>30</v>
      </c>
      <c r="K8" s="15" t="s">
        <v>31</v>
      </c>
      <c r="L8" s="17">
        <v>0.7</v>
      </c>
      <c r="M8" s="17">
        <v>0.6</v>
      </c>
      <c r="N8" s="29">
        <v>16.8</v>
      </c>
      <c r="O8" s="30">
        <v>17.9</v>
      </c>
      <c r="P8" s="31">
        <v>42</v>
      </c>
      <c r="Q8" s="46">
        <v>33</v>
      </c>
      <c r="R8" s="47">
        <f>9/42*100</f>
        <v>21.4285714285714</v>
      </c>
      <c r="S8" s="47">
        <v>7.55</v>
      </c>
      <c r="T8" s="47">
        <v>6.69</v>
      </c>
      <c r="U8" s="44">
        <v>11.4</v>
      </c>
      <c r="V8" s="17">
        <v>74.85</v>
      </c>
      <c r="W8" s="17">
        <v>33.59</v>
      </c>
      <c r="X8" s="45"/>
    </row>
    <row r="9" ht="30" customHeight="1" spans="1:24">
      <c r="A9" s="15" t="s">
        <v>24</v>
      </c>
      <c r="B9" s="15" t="s">
        <v>25</v>
      </c>
      <c r="C9" s="16" t="s">
        <v>33</v>
      </c>
      <c r="D9" s="17">
        <v>102.75</v>
      </c>
      <c r="E9" s="17">
        <f t="shared" si="0"/>
        <v>6.85</v>
      </c>
      <c r="F9" s="15" t="s">
        <v>27</v>
      </c>
      <c r="G9" s="15" t="s">
        <v>28</v>
      </c>
      <c r="H9" s="15" t="s">
        <v>29</v>
      </c>
      <c r="I9" s="26">
        <v>24</v>
      </c>
      <c r="J9" s="15" t="s">
        <v>30</v>
      </c>
      <c r="K9" s="15" t="s">
        <v>31</v>
      </c>
      <c r="L9" s="17">
        <v>0.7</v>
      </c>
      <c r="M9" s="17">
        <v>0.5</v>
      </c>
      <c r="N9" s="29">
        <v>16.4</v>
      </c>
      <c r="O9" s="30">
        <v>17.5</v>
      </c>
      <c r="P9" s="31">
        <v>44</v>
      </c>
      <c r="Q9" s="46">
        <v>33</v>
      </c>
      <c r="R9" s="47">
        <v>20.45</v>
      </c>
      <c r="S9" s="47">
        <v>7.43</v>
      </c>
      <c r="T9" s="47">
        <v>6.28</v>
      </c>
      <c r="U9" s="44">
        <v>15.6</v>
      </c>
      <c r="V9" s="17">
        <v>118.97</v>
      </c>
      <c r="W9" s="17">
        <v>63.76</v>
      </c>
      <c r="X9" s="45"/>
    </row>
    <row r="10" ht="30" customHeight="1" spans="1:24">
      <c r="A10" s="15" t="s">
        <v>24</v>
      </c>
      <c r="B10" s="15" t="s">
        <v>25</v>
      </c>
      <c r="C10" s="16" t="s">
        <v>34</v>
      </c>
      <c r="D10" s="17">
        <v>102.9</v>
      </c>
      <c r="E10" s="17">
        <f t="shared" si="0"/>
        <v>6.86</v>
      </c>
      <c r="F10" s="15" t="s">
        <v>27</v>
      </c>
      <c r="G10" s="15" t="s">
        <v>28</v>
      </c>
      <c r="H10" s="15" t="s">
        <v>29</v>
      </c>
      <c r="I10" s="26">
        <v>22</v>
      </c>
      <c r="J10" s="15" t="s">
        <v>30</v>
      </c>
      <c r="K10" s="15" t="s">
        <v>31</v>
      </c>
      <c r="L10" s="17">
        <v>0.7</v>
      </c>
      <c r="M10" s="17">
        <v>0.6</v>
      </c>
      <c r="N10" s="29">
        <v>15.3</v>
      </c>
      <c r="O10" s="30">
        <v>16.4</v>
      </c>
      <c r="P10" s="31">
        <v>50</v>
      </c>
      <c r="Q10" s="46">
        <v>35</v>
      </c>
      <c r="R10" s="47">
        <v>30</v>
      </c>
      <c r="S10" s="47">
        <v>6.23</v>
      </c>
      <c r="T10" s="47">
        <v>5.19</v>
      </c>
      <c r="U10" s="44">
        <v>16.7</v>
      </c>
      <c r="V10" s="17">
        <v>107.45</v>
      </c>
      <c r="W10" s="17">
        <v>54.49</v>
      </c>
      <c r="X10" s="45"/>
    </row>
    <row r="11" ht="30" customHeight="1" spans="1:24">
      <c r="A11" s="15" t="s">
        <v>24</v>
      </c>
      <c r="B11" s="15" t="s">
        <v>25</v>
      </c>
      <c r="C11" s="16" t="s">
        <v>35</v>
      </c>
      <c r="D11" s="17">
        <v>12.17</v>
      </c>
      <c r="E11" s="17">
        <f t="shared" si="0"/>
        <v>0.811333333333333</v>
      </c>
      <c r="F11" s="15" t="s">
        <v>27</v>
      </c>
      <c r="G11" s="15" t="s">
        <v>28</v>
      </c>
      <c r="H11" s="15" t="s">
        <v>29</v>
      </c>
      <c r="I11" s="26">
        <v>8</v>
      </c>
      <c r="J11" s="15" t="s">
        <v>36</v>
      </c>
      <c r="K11" s="15" t="s">
        <v>37</v>
      </c>
      <c r="L11" s="17">
        <v>0.8</v>
      </c>
      <c r="M11" s="17">
        <v>0.6</v>
      </c>
      <c r="N11" s="29">
        <v>8.3</v>
      </c>
      <c r="O11" s="30">
        <v>8.3</v>
      </c>
      <c r="P11" s="31">
        <v>69</v>
      </c>
      <c r="Q11" s="46">
        <v>69</v>
      </c>
      <c r="R11" s="47">
        <v>0</v>
      </c>
      <c r="S11" s="47">
        <v>1.37</v>
      </c>
      <c r="T11" s="47">
        <v>1.37</v>
      </c>
      <c r="U11" s="44">
        <v>0</v>
      </c>
      <c r="V11" s="17">
        <v>0</v>
      </c>
      <c r="W11" s="17">
        <v>0</v>
      </c>
      <c r="X11" s="45"/>
    </row>
    <row r="12" ht="30" customHeight="1" spans="1:24">
      <c r="A12" s="15" t="s">
        <v>38</v>
      </c>
      <c r="B12" s="15" t="s">
        <v>39</v>
      </c>
      <c r="C12" s="18" t="s">
        <v>40</v>
      </c>
      <c r="D12" s="17">
        <v>84.69</v>
      </c>
      <c r="E12" s="17">
        <f t="shared" si="0"/>
        <v>5.646</v>
      </c>
      <c r="F12" s="15" t="s">
        <v>27</v>
      </c>
      <c r="G12" s="15" t="s">
        <v>41</v>
      </c>
      <c r="H12" s="15" t="s">
        <v>29</v>
      </c>
      <c r="I12" s="26">
        <v>15</v>
      </c>
      <c r="J12" s="15" t="s">
        <v>36</v>
      </c>
      <c r="K12" s="15" t="s">
        <v>42</v>
      </c>
      <c r="L12" s="32">
        <v>0.8</v>
      </c>
      <c r="M12" s="32">
        <v>0.65</v>
      </c>
      <c r="N12" s="33">
        <v>12.8</v>
      </c>
      <c r="O12" s="33">
        <v>15.3</v>
      </c>
      <c r="P12" s="19">
        <v>103</v>
      </c>
      <c r="Q12" s="19">
        <v>59</v>
      </c>
      <c r="R12" s="35">
        <v>42.71</v>
      </c>
      <c r="S12" s="35">
        <v>8.77</v>
      </c>
      <c r="T12" s="35">
        <v>6.56</v>
      </c>
      <c r="U12" s="44">
        <v>25.2</v>
      </c>
      <c r="V12" s="35">
        <v>187.3</v>
      </c>
      <c r="W12" s="35">
        <v>97.75</v>
      </c>
      <c r="X12" s="48" t="s">
        <v>43</v>
      </c>
    </row>
    <row r="13" ht="30" customHeight="1" spans="1:24">
      <c r="A13" s="15" t="s">
        <v>38</v>
      </c>
      <c r="B13" s="15" t="s">
        <v>39</v>
      </c>
      <c r="C13" s="18" t="s">
        <v>44</v>
      </c>
      <c r="D13" s="17">
        <v>40.79</v>
      </c>
      <c r="E13" s="17">
        <f t="shared" si="0"/>
        <v>2.71933333333333</v>
      </c>
      <c r="F13" s="15" t="s">
        <v>27</v>
      </c>
      <c r="G13" s="15" t="s">
        <v>41</v>
      </c>
      <c r="H13" s="15" t="s">
        <v>29</v>
      </c>
      <c r="I13" s="31">
        <v>33</v>
      </c>
      <c r="J13" s="15" t="s">
        <v>30</v>
      </c>
      <c r="K13" s="15" t="s">
        <v>31</v>
      </c>
      <c r="L13" s="17">
        <v>0.7</v>
      </c>
      <c r="M13" s="17">
        <v>0.5</v>
      </c>
      <c r="N13" s="29">
        <v>20.6</v>
      </c>
      <c r="O13" s="30">
        <v>22.7</v>
      </c>
      <c r="P13" s="31">
        <v>32</v>
      </c>
      <c r="Q13" s="46">
        <v>22</v>
      </c>
      <c r="R13" s="47">
        <v>31.25</v>
      </c>
      <c r="S13" s="47">
        <v>11.08</v>
      </c>
      <c r="T13" s="47">
        <v>9.06</v>
      </c>
      <c r="U13" s="44">
        <v>19.1</v>
      </c>
      <c r="V13" s="17">
        <v>86.2</v>
      </c>
      <c r="W13" s="17">
        <v>56.85</v>
      </c>
      <c r="X13" s="45"/>
    </row>
    <row r="14" ht="30" customHeight="1" spans="1:24">
      <c r="A14" s="19" t="s">
        <v>45</v>
      </c>
      <c r="B14" s="19"/>
      <c r="C14" s="20"/>
      <c r="D14" s="21">
        <f>SUM(D7:D13)</f>
        <v>511.68</v>
      </c>
      <c r="E14" s="21">
        <f>SUM(E7:E13)</f>
        <v>34.1066666666667</v>
      </c>
      <c r="F14" s="21"/>
      <c r="G14" s="21"/>
      <c r="H14" s="21"/>
      <c r="I14" s="34"/>
      <c r="J14" s="19"/>
      <c r="K14" s="19"/>
      <c r="L14" s="35"/>
      <c r="M14" s="35"/>
      <c r="N14" s="33"/>
      <c r="O14" s="33"/>
      <c r="P14" s="19"/>
      <c r="Q14" s="19"/>
      <c r="R14" s="33"/>
      <c r="S14" s="35"/>
      <c r="T14" s="35"/>
      <c r="U14" s="33"/>
      <c r="V14" s="35">
        <f>SUM(V7:V13)</f>
        <v>638.03</v>
      </c>
      <c r="W14" s="35">
        <f>SUM(W7:W13)</f>
        <v>337.61</v>
      </c>
      <c r="X14" s="19"/>
    </row>
  </sheetData>
  <mergeCells count="31">
    <mergeCell ref="A1:X1"/>
    <mergeCell ref="P2:X2"/>
    <mergeCell ref="A14:B1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5:L6"/>
    <mergeCell ref="M5:M6"/>
    <mergeCell ref="N5:N6"/>
    <mergeCell ref="O5:O6"/>
    <mergeCell ref="P5:P6"/>
    <mergeCell ref="Q5:Q6"/>
    <mergeCell ref="R3:R6"/>
    <mergeCell ref="S5:S6"/>
    <mergeCell ref="T5:T6"/>
    <mergeCell ref="U3:U6"/>
    <mergeCell ref="V3:V6"/>
    <mergeCell ref="W3:W6"/>
    <mergeCell ref="X3:X6"/>
    <mergeCell ref="L3:M4"/>
    <mergeCell ref="N3:O4"/>
    <mergeCell ref="P3:Q4"/>
    <mergeCell ref="S3:T4"/>
  </mergeCells>
  <pageMargins left="0.393055555555556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腾飞</cp:lastModifiedBy>
  <dcterms:created xsi:type="dcterms:W3CDTF">2023-03-10T01:47:00Z</dcterms:created>
  <dcterms:modified xsi:type="dcterms:W3CDTF">2023-03-29T08:38:55Z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38FC39FACF1646AE82D0C51F36D611D3</vt:lpwstr>
  </property>
  <property fmtid="{D5CDD505-2E9C-101B-9397-08002B2CF9AE}" pid="3" name="KSOProductBuildVer">
    <vt:lpwstr>2052-11.1.0.13703</vt:lpwstr>
  </property>
</Properties>
</file>