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6"/>
  </bookViews>
  <sheets>
    <sheet name="目录" sheetId="15" r:id="rId1"/>
    <sheet name="单位收支预算总表" sheetId="2" r:id="rId2"/>
    <sheet name="单位收入预算总表" sheetId="3" r:id="rId3"/>
    <sheet name="单位支出预算总表" sheetId="4" r:id="rId4"/>
    <sheet name="财政拨款收支预算总表" sheetId="5" r:id="rId5"/>
    <sheet name="一般公共预算支出表" sheetId="6" r:id="rId6"/>
    <sheet name="一般公共预算基本支出明细表（按经济分类）" sheetId="1" r:id="rId7"/>
    <sheet name="政府性基金预算支出表" sheetId="7" r:id="rId8"/>
    <sheet name="国有资本经营预算支出表" sheetId="8" r:id="rId9"/>
    <sheet name="财政拨款“三公”经费预算支出表" sheetId="9" r:id="rId10"/>
    <sheet name="基本支出预算总表" sheetId="10" r:id="rId11"/>
    <sheet name="项目支出预算总表" sheetId="11" r:id="rId12"/>
    <sheet name="单位政府采购预算表" sheetId="12" r:id="rId13"/>
    <sheet name="省对下转移支付预算表" sheetId="13" r:id="rId14"/>
    <sheet name="项目支出绩效目标表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<sst xmlns="http://schemas.openxmlformats.org/spreadsheetml/2006/main" count="788" uniqueCount="323">
  <si>
    <t>单位预算公开报表目录</t>
  </si>
  <si>
    <t>一、单位收支预算总表</t>
  </si>
  <si>
    <t>二、单位收入预算总表</t>
  </si>
  <si>
    <t>三、单位支出预算总表</t>
  </si>
  <si>
    <t>四、财政拨款收支预算总表</t>
  </si>
  <si>
    <t>五、一般公共预算支出表</t>
  </si>
  <si>
    <t>六、一般公共预算基本支出明细表（按经济分类）</t>
  </si>
  <si>
    <t>七、政府性基金预算支出表</t>
  </si>
  <si>
    <t>八、国有资本经营预算支出表</t>
  </si>
  <si>
    <t>九、财政拨款“三公”经费预算支出表</t>
  </si>
  <si>
    <t>十、基本支出预算总表</t>
  </si>
  <si>
    <t>十一、项目支出预算总表</t>
  </si>
  <si>
    <t>十二、单位政府采购预算表</t>
  </si>
  <si>
    <t>十三、省对下转移支付预算表</t>
  </si>
  <si>
    <t>十四、项目支出绩效目标表</t>
  </si>
  <si>
    <t xml:space="preserve"> </t>
  </si>
  <si>
    <t>表1</t>
  </si>
  <si>
    <t>2024年单位收支预算总表</t>
  </si>
  <si>
    <t>单位名称： 中国共产党麻江县委员会党校</t>
  </si>
  <si>
    <t>单位：万元</t>
  </si>
  <si>
    <t>收入</t>
  </si>
  <si>
    <t>支出</t>
  </si>
  <si>
    <t>项目</t>
  </si>
  <si>
    <t>预算数</t>
  </si>
  <si>
    <t>一、本年收入</t>
  </si>
  <si>
    <t>一、本年支出</t>
  </si>
  <si>
    <t>（一）财政拨款收入</t>
  </si>
  <si>
    <t>（一）一般公共服务支出</t>
  </si>
  <si>
    <t>1.一般公共预算拨款收入</t>
  </si>
  <si>
    <t>（二）外交支出</t>
  </si>
  <si>
    <t>2.政府性基金预算拨款收入</t>
  </si>
  <si>
    <t>（三）国防支出</t>
  </si>
  <si>
    <t>3.国有资本经营预算拨款收入</t>
  </si>
  <si>
    <t>（四）公共安全支出</t>
  </si>
  <si>
    <t>（二）财政专户管理资金收入</t>
  </si>
  <si>
    <t>（五）教育支出</t>
  </si>
  <si>
    <t>（三）单位资金收入</t>
  </si>
  <si>
    <t>（六）科学技术支出</t>
  </si>
  <si>
    <t>1.事业收入</t>
  </si>
  <si>
    <t>（七）文化旅游体育与传媒支出</t>
  </si>
  <si>
    <t>2.事业单位经营收入</t>
  </si>
  <si>
    <t>（八）社会保障和就业支出</t>
  </si>
  <si>
    <t>3.上级补助收入</t>
  </si>
  <si>
    <t>（九）卫生健康支出</t>
  </si>
  <si>
    <t>4.附属单位上缴收入</t>
  </si>
  <si>
    <t>（十）节能环保支出</t>
  </si>
  <si>
    <t>5.其他收入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</si>
  <si>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</si>
  <si>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</si>
  <si>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</si>
  <si>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</si>
  <si>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</si>
  <si>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</si>
  <si>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</si>
  <si>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</si>
  <si>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</si>
  <si>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</si>
  <si>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</si>
  <si>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</si>
  <si>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</si>
  <si>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</si>
  <si>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</si>
  <si>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</si>
  <si>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</si>
  <si>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（二十八）抗疫特别国债安排的支出</t>
  </si>
  <si>
    <t>二、上年结转结余</t>
  </si>
  <si>
    <t>二、年终结转结余（非财政拨款）</t>
  </si>
  <si>
    <t>收入总计</t>
  </si>
  <si>
    <t>支出总计</t>
  </si>
  <si>
    <t xml:space="preserve">注： 保留两位小数。 </t>
  </si>
  <si>
    <t>表2</t>
  </si>
  <si>
    <t>2024年单位收入预算总表</t>
  </si>
  <si>
    <t>部门（单位）名称</t>
  </si>
  <si>
    <t>本年收入</t>
  </si>
  <si>
    <t>上年结转结余</t>
  </si>
  <si>
    <t>合计</t>
  </si>
  <si>
    <t>财政拨款</t>
  </si>
  <si>
    <t>财政专户管理资金</t>
  </si>
  <si>
    <t>单位资金</t>
  </si>
  <si>
    <t>小计</t>
  </si>
  <si>
    <t>一般公共预算拨款</t>
  </si>
  <si>
    <t>政府性基金预算收入</t>
  </si>
  <si>
    <t>国有资本经营预算拨款</t>
  </si>
  <si>
    <t>事业收入</t>
  </si>
  <si>
    <t>事业单位经营收入</t>
  </si>
  <si>
    <t>上级补助收入</t>
  </si>
  <si>
    <t>附属单位上缴收入</t>
  </si>
  <si>
    <t>其他收入</t>
  </si>
  <si>
    <t>政府性基金预算拨款</t>
  </si>
  <si>
    <t>栏次</t>
  </si>
  <si>
    <t>1=2+14</t>
  </si>
  <si>
    <t>2=3+7+8</t>
  </si>
  <si>
    <t>3=4+5+6</t>
  </si>
  <si>
    <t>8=9+10+11+12+13</t>
  </si>
  <si>
    <t>14=15+19+20</t>
  </si>
  <si>
    <t>15=16+17+18</t>
  </si>
  <si>
    <t>麻江县委党校本级</t>
  </si>
  <si>
    <t>XXX单位下属单位1</t>
  </si>
  <si>
    <t>XXX单位下属单位2</t>
  </si>
  <si>
    <t xml:space="preserve">注： 保留两位小数。  </t>
  </si>
  <si>
    <t>表3</t>
  </si>
  <si>
    <t>2024年单位支出预算总表</t>
  </si>
  <si>
    <t>功能科目</t>
  </si>
  <si>
    <t>本年支出</t>
  </si>
  <si>
    <t>年终结转结余（非财政拨款）</t>
  </si>
  <si>
    <t>基本支出小计</t>
  </si>
  <si>
    <t>项目支出小计</t>
  </si>
  <si>
    <t>一般公共预算</t>
  </si>
  <si>
    <t>政府性基金预算</t>
  </si>
  <si>
    <t>国有资本经营预算</t>
  </si>
  <si>
    <t>科目编码</t>
  </si>
  <si>
    <t>科目名称</t>
  </si>
  <si>
    <t>基本支出</t>
  </si>
  <si>
    <t>项目支出</t>
  </si>
  <si>
    <t>1=2+20</t>
  </si>
  <si>
    <t>2=3+4=5+8+11+14+17</t>
  </si>
  <si>
    <t>3=6+9+12+15+18</t>
  </si>
  <si>
    <t>4=7+10+13+16+19</t>
  </si>
  <si>
    <t>5=6+7</t>
  </si>
  <si>
    <t>8=9+10</t>
  </si>
  <si>
    <t>11=12+13</t>
  </si>
  <si>
    <t>14=15+16</t>
  </si>
  <si>
    <t>17=18+19</t>
  </si>
  <si>
    <t>对事业单位经常性补助</t>
  </si>
  <si>
    <t>工资福利支出</t>
  </si>
  <si>
    <t>基本工资</t>
  </si>
  <si>
    <t>津贴补贴</t>
  </si>
  <si>
    <t>奖金</t>
  </si>
  <si>
    <t>绩效工资</t>
  </si>
  <si>
    <t>养老保险</t>
  </si>
  <si>
    <t>职业年金</t>
  </si>
  <si>
    <t>基本医保</t>
  </si>
  <si>
    <t>其他社会保</t>
  </si>
  <si>
    <t>住房公积金</t>
  </si>
  <si>
    <t>其他工资福利支出</t>
  </si>
  <si>
    <t>商品和服务支出</t>
  </si>
  <si>
    <t>办公费</t>
  </si>
  <si>
    <t>印刷费</t>
  </si>
  <si>
    <t>水费</t>
  </si>
  <si>
    <t>电费</t>
  </si>
  <si>
    <t>差旅费</t>
  </si>
  <si>
    <t>维修（维护）费</t>
  </si>
  <si>
    <t>培训费</t>
  </si>
  <si>
    <t>公务接待费</t>
  </si>
  <si>
    <t>劳务费</t>
  </si>
  <si>
    <t>公务用车运行维护费</t>
  </si>
  <si>
    <t>其他交通费</t>
  </si>
  <si>
    <t>其他商品和服务支出</t>
  </si>
  <si>
    <t>表4</t>
  </si>
  <si>
    <t>2024年财政拨款收支预算总表</t>
  </si>
  <si>
    <t>（一）一般公共预算拨款收入</t>
  </si>
  <si>
    <t>（二）政府性基金预算拨款收入</t>
  </si>
  <si>
    <t>（三）国有资本经营预算拨款收入</t>
  </si>
  <si>
    <t>二、年终结转结余</t>
  </si>
  <si>
    <t>表5</t>
  </si>
  <si>
    <t>2024年一般公共预算支出表</t>
  </si>
  <si>
    <t>功能分类科目</t>
  </si>
  <si>
    <t>本年支出总计</t>
  </si>
  <si>
    <t>省本级财力安排</t>
  </si>
  <si>
    <t>中央补助</t>
  </si>
  <si>
    <t>原一般公共预算安排支出</t>
  </si>
  <si>
    <t>纳入一般公共预算管理非税收入安排支出</t>
  </si>
  <si>
    <t>1=2+3</t>
  </si>
  <si>
    <t>3=4+7</t>
  </si>
  <si>
    <t>4=5+6</t>
  </si>
  <si>
    <t>表6</t>
  </si>
  <si>
    <t>2024年一般公共预算基本支出明细表（按经济分类）</t>
  </si>
  <si>
    <t>政府预算经济分类科目</t>
  </si>
  <si>
    <t>部门预算经济分类科目</t>
  </si>
  <si>
    <t>金额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</si>
  <si>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</si>
  <si>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</si>
  <si>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</si>
  <si>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</si>
  <si>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</si>
  <si>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</si>
  <si>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</si>
  <si>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[30108]机关事业单位基本养老保险缴费</t>
  </si>
  <si>
    <t xml:space="preserve">  [30109]职业年金缴费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</si>
  <si>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</si>
  <si>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</si>
  <si>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</si>
  <si>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</si>
  <si>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</si>
  <si>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 xml:space="preserve">  [30114]医疗费</t>
  </si>
  <si>
    <t xml:space="preserve">  [30199]其他工资福利支出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</si>
  <si>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</si>
  <si>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</si>
  <si>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</si>
  <si>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</si>
  <si>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</si>
  <si>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</si>
  <si>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</si>
  <si>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</si>
  <si>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</si>
  <si>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</si>
  <si>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</si>
  <si>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</si>
  <si>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</si>
  <si>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</si>
  <si>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</si>
  <si>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</si>
  <si>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</si>
  <si>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</si>
  <si>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</si>
  <si>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</si>
  <si>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</si>
  <si>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</si>
  <si>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</si>
  <si>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</si>
  <si>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</si>
  <si>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</si>
  <si>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</si>
  <si>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</si>
  <si>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</si>
  <si>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</si>
  <si>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</si>
  <si>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</si>
  <si>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</si>
  <si>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[50303]公务用车购置</t>
  </si>
  <si>
    <t xml:space="preserve">  [31013]公务用车购置</t>
  </si>
  <si>
    <t xml:space="preserve">  [50306]设备购置</t>
  </si>
  <si>
    <t xml:space="preserve">  [31002]办公设备购置</t>
  </si>
  <si>
    <t xml:space="preserve">  [31007]信息网络及软件购置更新</t>
  </si>
  <si>
    <t xml:space="preserve">  [50399]其他资本性支出</t>
  </si>
  <si>
    <t xml:space="preserve">  [31022]无形资产购置</t>
  </si>
  <si>
    <t xml:space="preserve">  [31099]其他资本性支出</t>
  </si>
  <si>
    <t>[505]对事业单位经常性补助</t>
  </si>
  <si>
    <t xml:space="preserve">  [50501]工资福利支出</t>
  </si>
  <si>
    <t xml:space="preserve">  [30107]绩效工资</t>
  </si>
  <si>
    <t xml:space="preserve">  [30110]职工基本医疗保险缴费</t>
  </si>
  <si>
    <t>[505]商品和服务支出</t>
  </si>
  <si>
    <t xml:space="preserve">  [50502]商品和服务支出</t>
  </si>
  <si>
    <t xml:space="preserve">  [30203]咨询费</t>
  </si>
  <si>
    <t xml:space="preserve">  [30208]取暖费</t>
  </si>
  <si>
    <t xml:space="preserve">  [30214]租赁费</t>
  </si>
  <si>
    <t xml:space="preserve">  [30218]专用材料费</t>
  </si>
  <si>
    <t xml:space="preserve">  [30225]专用燃料费</t>
  </si>
  <si>
    <t xml:space="preserve">  [30240]税金及附加费用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</si>
  <si>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</si>
  <si>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</si>
  <si>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</si>
  <si>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</si>
  <si>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</si>
  <si>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</si>
  <si>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</si>
  <si>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</si>
  <si>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</si>
  <si>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</si>
  <si>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2024年政府性基金预算支出表</t>
  </si>
  <si>
    <t>本年支出合计</t>
  </si>
  <si>
    <t>3=4+5</t>
  </si>
  <si>
    <t>类</t>
  </si>
  <si>
    <t>XX</t>
  </si>
  <si>
    <t xml:space="preserve">  款</t>
  </si>
  <si>
    <t xml:space="preserve">    项</t>
  </si>
  <si>
    <t>表8</t>
  </si>
  <si>
    <t>2024年国有资本经营预算支出表</t>
  </si>
  <si>
    <t>表9</t>
  </si>
  <si>
    <t>2024年财政拨款“三公”经费预算支出表</t>
  </si>
  <si>
    <t>2023年实际已公开“三公”经费（一般公共预算）</t>
  </si>
  <si>
    <t>2023年财政拨款“三公”经费</t>
  </si>
  <si>
    <t>2024年财政拨款“三公”经费</t>
  </si>
  <si>
    <t>2024年较2023年增减变化额</t>
  </si>
  <si>
    <t>2024年较2023年增减变化率</t>
  </si>
  <si>
    <t>（财政拨款口径）</t>
  </si>
  <si>
    <t>2=3+4+5</t>
  </si>
  <si>
    <t>6=7+8+9</t>
  </si>
  <si>
    <t>10=6-2</t>
  </si>
  <si>
    <t>11=10/2</t>
  </si>
  <si>
    <t>一、因公出国（境）费</t>
  </si>
  <si>
    <t>二、公务接待费</t>
  </si>
  <si>
    <t>三、公务用车购置及运行维护费</t>
  </si>
  <si>
    <r>
      <rPr>
        <sz val="9"/>
        <color rgb="FF000000"/>
        <rFont val="宋体"/>
        <charset val="134"/>
      </rPr>
      <t>1</t>
    </r>
    <r>
      <rPr>
        <sz val="9"/>
        <color rgb="FF000000"/>
        <rFont val="宋体"/>
        <charset val="134"/>
      </rPr>
      <t>、公务用车运行维护费</t>
    </r>
  </si>
  <si>
    <r>
      <rPr>
        <sz val="9"/>
        <color rgb="FF000000"/>
        <rFont val="宋体"/>
        <charset val="134"/>
      </rPr>
      <t>2</t>
    </r>
    <r>
      <rPr>
        <sz val="9"/>
        <color rgb="FF000000"/>
        <rFont val="宋体"/>
        <charset val="134"/>
      </rPr>
      <t>、公务用车购置费</t>
    </r>
  </si>
  <si>
    <t xml:space="preserve">注： 2023年“三公”经费预算公开口径发生如下变化：
1.2022年已对外公开的“三公”经费口径为一般公共预算的省级资金，2023年“三公”经费预算公开口径调整为财政拨款全口径资金（含省级资金和中央资金），为便于对比，本表补充公开同口径的2022年财政拨款“三公”经费预算。
2.根据有关文件规定，从科研经费中列支的国际合作与交流费用不纳入“三公”经费统计范围，本表中2023年财政拨款“三公”经费的“因公出国（境）费”取数剔除了3021201-科研项目因公出国（境）费科目数据，只取3021202－其他因公出国（境）费，2022年数据未剔除。
3.保留两位小数。  </t>
  </si>
  <si>
    <t>表10</t>
  </si>
  <si>
    <t>2024年基本支出预算总表</t>
  </si>
  <si>
    <t>项目名称</t>
  </si>
  <si>
    <t>1=2+6+7</t>
  </si>
  <si>
    <t>7=8+9+10+11+12</t>
  </si>
  <si>
    <t>麻江县委党校-需汇总</t>
  </si>
  <si>
    <t>人员类项目-需汇总</t>
  </si>
  <si>
    <t>一般行政管理事务</t>
  </si>
  <si>
    <t>公用经费运转类项目-需汇总</t>
  </si>
  <si>
    <t>麻江县委党校本级-需汇总</t>
  </si>
  <si>
    <t>XXX单位下属单位1-需汇总</t>
  </si>
  <si>
    <t>表11</t>
  </si>
  <si>
    <t>2024年项目支出预算总表</t>
  </si>
  <si>
    <t>经济分类科目</t>
  </si>
  <si>
    <t>二级项目1-需汇总</t>
  </si>
  <si>
    <t>XX单位所属单位-需汇总</t>
  </si>
  <si>
    <t>二级项目2-需汇总</t>
  </si>
  <si>
    <t>表12</t>
  </si>
  <si>
    <t>2024年单位政府采购预算表</t>
  </si>
  <si>
    <t>单位（单位）名称</t>
  </si>
  <si>
    <t>政府采购预算</t>
  </si>
  <si>
    <t>货物类政府采购</t>
  </si>
  <si>
    <t>工程类政府采购</t>
  </si>
  <si>
    <t>服务类政府采购</t>
  </si>
  <si>
    <t>1=2+3+4</t>
  </si>
  <si>
    <t>XX单位本级</t>
  </si>
  <si>
    <t>XX单位所属单位</t>
  </si>
  <si>
    <t>表13</t>
  </si>
  <si>
    <t>2024年省对下转移支付预算表</t>
  </si>
  <si>
    <t>资金来源</t>
  </si>
  <si>
    <t>政府性基金</t>
  </si>
  <si>
    <t>一级项目1</t>
  </si>
  <si>
    <t>一级项目2</t>
  </si>
  <si>
    <t>一级项目３</t>
  </si>
  <si>
    <t>一级项目４</t>
  </si>
  <si>
    <t>表14</t>
  </si>
  <si>
    <t>2024年项目支出绩效目标表</t>
  </si>
  <si>
    <t>部门（单位）编码</t>
  </si>
  <si>
    <t>项目代码</t>
  </si>
  <si>
    <t>项目年度绩效目标</t>
  </si>
  <si>
    <t>一级指标</t>
  </si>
  <si>
    <t>二级指标</t>
  </si>
  <si>
    <t>三级指标</t>
  </si>
  <si>
    <t>指标符号</t>
  </si>
  <si>
    <t>指标值</t>
  </si>
  <si>
    <t>计量单位</t>
  </si>
  <si>
    <t>指标解释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</si>
</sst>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13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4"/>
      <color rgb="FF000000"/>
      <name val="宋体"/>
      <charset val="134"/>
    </font>
    <font>
      <b/>
      <sz val="9"/>
      <color theme="1"/>
      <name val="宋体"/>
      <charset val="134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 indent="1"/>
    </xf>
    <xf numFmtId="0" fontId="3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 inden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inden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 indent="2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18"/>
  <sheetViews>
    <sheetView workbookViewId="0">
      <selection activeCell="E16" sqref="E16"/>
    </sheetView>
  </sheetViews>
  <sheetFormatPr defaultColWidth="9" defaultRowHeight="13.5"/>
  <cols>
    <col min="1" max="1" width="64.25" customWidth="1"/>
  </cols>
  <sheetData>
    <row r="2" ht="20.25" spans="1:1">
      <c r="A2" s="52" t="s">
        <v>0</v>
      </c>
    </row>
    <row r="3" ht="20.25" spans="1:1">
      <c r="A3" s="53"/>
    </row>
    <row r="4" ht="20.25" spans="1:1">
      <c r="A4" s="54" t="s">
        <v>1</v>
      </c>
    </row>
    <row r="5" ht="20.25" spans="1:1">
      <c r="A5" s="54" t="s">
        <v>2</v>
      </c>
    </row>
    <row r="6" ht="20.25" spans="1:1">
      <c r="A6" s="54" t="s">
        <v>3</v>
      </c>
    </row>
    <row r="7" ht="20.25" spans="1:1">
      <c r="A7" s="54" t="s">
        <v>4</v>
      </c>
    </row>
    <row r="8" ht="20.25" spans="1:1">
      <c r="A8" s="54" t="s">
        <v>5</v>
      </c>
    </row>
    <row r="9" ht="20.25" spans="1:1">
      <c r="A9" s="54" t="s">
        <v>6</v>
      </c>
    </row>
    <row r="10" ht="20.25" spans="1:1">
      <c r="A10" s="54" t="s">
        <v>7</v>
      </c>
    </row>
    <row r="11" ht="20.25" spans="1:1">
      <c r="A11" s="54" t="s">
        <v>8</v>
      </c>
    </row>
    <row r="12" ht="20.25" spans="1:1">
      <c r="A12" s="54" t="s">
        <v>9</v>
      </c>
    </row>
    <row r="13" ht="20.25" spans="1:1">
      <c r="A13" s="54" t="s">
        <v>10</v>
      </c>
    </row>
    <row r="14" ht="20.25" spans="1:1">
      <c r="A14" s="54" t="s">
        <v>11</v>
      </c>
    </row>
    <row r="15" ht="20.25" spans="1:1">
      <c r="A15" s="54" t="s">
        <v>12</v>
      </c>
    </row>
    <row r="16" ht="20.25" spans="1:1">
      <c r="A16" s="54" t="s">
        <v>13</v>
      </c>
    </row>
    <row r="17" ht="20.25" spans="1:1">
      <c r="A17" s="54" t="s">
        <v>14</v>
      </c>
    </row>
    <row r="18" ht="20.25" spans="1:1">
      <c r="A18" s="55" t="s">
        <v>15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K9" sqref="K9"/>
    </sheetView>
  </sheetViews>
  <sheetFormatPr defaultColWidth="9" defaultRowHeight="13.5"/>
  <cols>
    <col min="1" max="12" width="15.625" customWidth="1"/>
  </cols>
  <sheetData>
    <row r="1" customHeight="1" spans="1:12">
      <c r="A1" s="1" t="s">
        <v>258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31" t="s">
        <v>259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15" customHeight="1" spans="1:12">
      <c r="A3" s="25" t="s">
        <v>18</v>
      </c>
      <c r="B3" s="25"/>
      <c r="C3" s="25"/>
      <c r="D3" s="25"/>
      <c r="E3" s="25"/>
      <c r="F3" s="25"/>
      <c r="G3" s="32" t="s">
        <v>19</v>
      </c>
      <c r="H3" s="32"/>
      <c r="I3" s="32"/>
      <c r="J3" s="32"/>
      <c r="K3" s="32"/>
      <c r="L3" s="32"/>
    </row>
    <row r="4" ht="35.25" customHeight="1" spans="1:12">
      <c r="A4" s="4" t="s">
        <v>22</v>
      </c>
      <c r="B4" s="4" t="s">
        <v>260</v>
      </c>
      <c r="C4" s="10" t="s">
        <v>261</v>
      </c>
      <c r="D4" s="10"/>
      <c r="E4" s="10"/>
      <c r="F4" s="10"/>
      <c r="G4" s="10" t="s">
        <v>262</v>
      </c>
      <c r="H4" s="10"/>
      <c r="I4" s="10"/>
      <c r="J4" s="10"/>
      <c r="K4" s="4" t="s">
        <v>263</v>
      </c>
      <c r="L4" s="4" t="s">
        <v>264</v>
      </c>
    </row>
    <row r="5" spans="1:12">
      <c r="A5" s="4"/>
      <c r="B5" s="4"/>
      <c r="C5" s="4" t="s">
        <v>79</v>
      </c>
      <c r="D5" s="4" t="s">
        <v>107</v>
      </c>
      <c r="E5" s="4" t="s">
        <v>108</v>
      </c>
      <c r="F5" s="4" t="s">
        <v>109</v>
      </c>
      <c r="G5" s="4" t="s">
        <v>79</v>
      </c>
      <c r="H5" s="4" t="s">
        <v>107</v>
      </c>
      <c r="I5" s="4" t="s">
        <v>108</v>
      </c>
      <c r="J5" s="4" t="s">
        <v>109</v>
      </c>
      <c r="K5" s="4" t="s">
        <v>265</v>
      </c>
      <c r="L5" s="4" t="s">
        <v>265</v>
      </c>
    </row>
    <row r="6" spans="1:12">
      <c r="A6" s="5" t="s">
        <v>89</v>
      </c>
      <c r="B6" s="5">
        <v>1</v>
      </c>
      <c r="C6" s="5" t="s">
        <v>266</v>
      </c>
      <c r="D6" s="5">
        <v>3</v>
      </c>
      <c r="E6" s="5">
        <v>4</v>
      </c>
      <c r="F6" s="5">
        <v>5</v>
      </c>
      <c r="G6" s="5" t="s">
        <v>267</v>
      </c>
      <c r="H6" s="5">
        <v>7</v>
      </c>
      <c r="I6" s="5">
        <v>8</v>
      </c>
      <c r="J6" s="5">
        <v>9</v>
      </c>
      <c r="K6" s="5" t="s">
        <v>268</v>
      </c>
      <c r="L6" s="5" t="s">
        <v>269</v>
      </c>
    </row>
    <row r="7" ht="25" customHeight="1" spans="1:12">
      <c r="A7" s="5" t="s">
        <v>75</v>
      </c>
      <c r="B7" s="21">
        <v>0</v>
      </c>
      <c r="C7" s="21">
        <f t="shared" ref="C7:C12" si="0">D7+E7+F7</f>
        <v>0</v>
      </c>
      <c r="D7" s="21">
        <v>0</v>
      </c>
      <c r="E7" s="21">
        <v>0</v>
      </c>
      <c r="F7" s="21">
        <v>0</v>
      </c>
      <c r="G7" s="21">
        <f t="shared" ref="G7:G12" si="1">H7+I7+J7</f>
        <v>0</v>
      </c>
      <c r="H7" s="21">
        <v>0</v>
      </c>
      <c r="I7" s="21">
        <v>0</v>
      </c>
      <c r="J7" s="21">
        <v>0</v>
      </c>
      <c r="K7" s="21">
        <f t="shared" ref="K7:K12" si="2">G7-C7</f>
        <v>0</v>
      </c>
      <c r="L7" s="21" t="e">
        <f t="shared" ref="L7:L12" si="3">K7/C7</f>
        <v>#DIV/0!</v>
      </c>
    </row>
    <row r="8" ht="25" customHeight="1" spans="1:12">
      <c r="A8" s="13" t="s">
        <v>270</v>
      </c>
      <c r="B8" s="12">
        <v>0</v>
      </c>
      <c r="C8" s="21">
        <f t="shared" si="0"/>
        <v>0</v>
      </c>
      <c r="D8" s="21">
        <v>0</v>
      </c>
      <c r="E8" s="21">
        <v>0</v>
      </c>
      <c r="F8" s="21">
        <v>0</v>
      </c>
      <c r="G8" s="21">
        <f t="shared" si="1"/>
        <v>0</v>
      </c>
      <c r="H8" s="21">
        <v>0</v>
      </c>
      <c r="I8" s="21">
        <v>0</v>
      </c>
      <c r="J8" s="21">
        <v>0</v>
      </c>
      <c r="K8" s="21">
        <f t="shared" si="2"/>
        <v>0</v>
      </c>
      <c r="L8" s="21" t="e">
        <f t="shared" si="3"/>
        <v>#DIV/0!</v>
      </c>
    </row>
    <row r="9" ht="25" customHeight="1" spans="1:12">
      <c r="A9" s="13" t="s">
        <v>271</v>
      </c>
      <c r="B9" s="12">
        <v>1</v>
      </c>
      <c r="C9" s="21">
        <f t="shared" si="0"/>
        <v>1</v>
      </c>
      <c r="D9" s="21">
        <v>1</v>
      </c>
      <c r="E9" s="21">
        <v>0</v>
      </c>
      <c r="F9" s="21">
        <v>0</v>
      </c>
      <c r="G9" s="21">
        <f t="shared" si="1"/>
        <v>0.5</v>
      </c>
      <c r="H9" s="21">
        <v>0.5</v>
      </c>
      <c r="I9" s="21">
        <v>0</v>
      </c>
      <c r="J9" s="21">
        <v>0</v>
      </c>
      <c r="K9" s="21">
        <f t="shared" si="2"/>
        <v>-0.5</v>
      </c>
      <c r="L9" s="21">
        <f t="shared" si="3"/>
        <v>-0.5</v>
      </c>
    </row>
    <row r="10" ht="25" customHeight="1" spans="1:12">
      <c r="A10" s="13" t="s">
        <v>272</v>
      </c>
      <c r="B10" s="12">
        <v>0</v>
      </c>
      <c r="C10" s="21">
        <f t="shared" si="0"/>
        <v>0</v>
      </c>
      <c r="D10" s="21">
        <v>0</v>
      </c>
      <c r="E10" s="21">
        <v>0</v>
      </c>
      <c r="F10" s="21">
        <v>0</v>
      </c>
      <c r="G10" s="21">
        <f t="shared" si="1"/>
        <v>0</v>
      </c>
      <c r="H10" s="21">
        <v>0</v>
      </c>
      <c r="I10" s="21">
        <v>0</v>
      </c>
      <c r="J10" s="21">
        <v>0</v>
      </c>
      <c r="K10" s="21">
        <f t="shared" si="2"/>
        <v>0</v>
      </c>
      <c r="L10" s="21" t="e">
        <f t="shared" si="3"/>
        <v>#DIV/0!</v>
      </c>
    </row>
    <row r="11" ht="25" customHeight="1" spans="1:12">
      <c r="A11" s="13" t="s">
        <v>273</v>
      </c>
      <c r="B11" s="12">
        <v>1.5</v>
      </c>
      <c r="C11" s="21">
        <f t="shared" si="0"/>
        <v>1.5</v>
      </c>
      <c r="D11" s="21">
        <v>1.5</v>
      </c>
      <c r="E11" s="21">
        <v>0</v>
      </c>
      <c r="F11" s="21">
        <v>0</v>
      </c>
      <c r="G11" s="21">
        <f t="shared" si="1"/>
        <v>0.5</v>
      </c>
      <c r="H11" s="21">
        <v>0.5</v>
      </c>
      <c r="I11" s="21">
        <v>0</v>
      </c>
      <c r="J11" s="21">
        <v>0</v>
      </c>
      <c r="K11" s="21">
        <f t="shared" si="2"/>
        <v>-1</v>
      </c>
      <c r="L11" s="21">
        <f t="shared" si="3"/>
        <v>-0.666666666666667</v>
      </c>
    </row>
    <row r="12" ht="25" customHeight="1" spans="1:12">
      <c r="A12" s="13" t="s">
        <v>274</v>
      </c>
      <c r="B12" s="12">
        <v>0</v>
      </c>
      <c r="C12" s="21">
        <f t="shared" si="0"/>
        <v>0</v>
      </c>
      <c r="D12" s="21">
        <v>0</v>
      </c>
      <c r="E12" s="21">
        <v>0</v>
      </c>
      <c r="F12" s="21">
        <v>0</v>
      </c>
      <c r="G12" s="21">
        <f t="shared" si="1"/>
        <v>0</v>
      </c>
      <c r="H12" s="21">
        <v>0</v>
      </c>
      <c r="I12" s="21">
        <v>0</v>
      </c>
      <c r="J12" s="21">
        <v>0</v>
      </c>
      <c r="K12" s="21">
        <f t="shared" si="2"/>
        <v>0</v>
      </c>
      <c r="L12" s="21" t="e">
        <f t="shared" si="3"/>
        <v>#DIV/0!</v>
      </c>
    </row>
    <row r="13" spans="1:12">
      <c r="A13" s="33" t="s">
        <v>275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ht="20" customHeight="1" spans="1:1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</sheetData>
  <mergeCells count="9">
    <mergeCell ref="A1:L1"/>
    <mergeCell ref="A2:L2"/>
    <mergeCell ref="A3:F3"/>
    <mergeCell ref="G3:L3"/>
    <mergeCell ref="C4:F4"/>
    <mergeCell ref="G4:J4"/>
    <mergeCell ref="A4:A5"/>
    <mergeCell ref="B4:B5"/>
    <mergeCell ref="A13:L1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8"/>
  <sheetViews>
    <sheetView workbookViewId="0">
      <selection activeCell="A2" sqref="A2:R2"/>
    </sheetView>
  </sheetViews>
  <sheetFormatPr defaultColWidth="9" defaultRowHeight="13.5"/>
  <cols>
    <col min="1" max="4" width="9" style="15"/>
    <col min="5" max="5" width="9" style="23"/>
    <col min="6" max="6" width="9" style="15"/>
  </cols>
  <sheetData>
    <row r="1" customHeight="1" spans="1:18">
      <c r="A1" s="1" t="s">
        <v>276</v>
      </c>
      <c r="B1" s="1"/>
      <c r="C1" s="1"/>
      <c r="D1" s="1"/>
      <c r="E1" s="17"/>
      <c r="F1" s="1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ht="15" customHeight="1" spans="1:18">
      <c r="A2" s="18" t="s">
        <v>277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ht="15" customHeight="1" spans="1:18">
      <c r="A3" s="25" t="s">
        <v>18</v>
      </c>
      <c r="B3" s="25"/>
      <c r="C3" s="25"/>
      <c r="D3" s="25"/>
      <c r="E3" s="26"/>
      <c r="F3" s="25"/>
      <c r="G3" s="27"/>
      <c r="H3" s="27"/>
      <c r="I3" s="27"/>
      <c r="J3" s="27"/>
      <c r="K3" s="27"/>
      <c r="L3" s="27"/>
      <c r="M3" s="28" t="s">
        <v>19</v>
      </c>
      <c r="N3" s="28"/>
      <c r="O3" s="28"/>
      <c r="P3" s="28"/>
      <c r="Q3" s="28"/>
      <c r="R3" s="28"/>
    </row>
    <row r="4" ht="15" customHeight="1" spans="1:18">
      <c r="A4" s="4" t="s">
        <v>72</v>
      </c>
      <c r="B4" s="10" t="s">
        <v>278</v>
      </c>
      <c r="C4" s="10" t="s">
        <v>156</v>
      </c>
      <c r="D4" s="10"/>
      <c r="E4" s="4"/>
      <c r="F4" s="10"/>
      <c r="G4" s="4" t="s">
        <v>250</v>
      </c>
      <c r="H4" s="4" t="s">
        <v>76</v>
      </c>
      <c r="I4" s="4"/>
      <c r="J4" s="4"/>
      <c r="K4" s="4"/>
      <c r="L4" s="4" t="s">
        <v>77</v>
      </c>
      <c r="M4" s="4" t="s">
        <v>78</v>
      </c>
      <c r="N4" s="4"/>
      <c r="O4" s="4"/>
      <c r="P4" s="4"/>
      <c r="Q4" s="4"/>
      <c r="R4" s="4"/>
    </row>
    <row r="5" ht="24" customHeight="1" spans="1:18">
      <c r="A5" s="4"/>
      <c r="B5" s="10"/>
      <c r="C5" s="10" t="s">
        <v>110</v>
      </c>
      <c r="D5" s="10" t="s">
        <v>111</v>
      </c>
      <c r="E5" s="4" t="s">
        <v>110</v>
      </c>
      <c r="F5" s="10" t="s">
        <v>111</v>
      </c>
      <c r="G5" s="4"/>
      <c r="H5" s="4" t="s">
        <v>79</v>
      </c>
      <c r="I5" s="4" t="s">
        <v>107</v>
      </c>
      <c r="J5" s="4" t="s">
        <v>108</v>
      </c>
      <c r="K5" s="4" t="s">
        <v>109</v>
      </c>
      <c r="L5" s="4"/>
      <c r="M5" s="4" t="s">
        <v>79</v>
      </c>
      <c r="N5" s="4" t="s">
        <v>83</v>
      </c>
      <c r="O5" s="4" t="s">
        <v>84</v>
      </c>
      <c r="P5" s="4" t="s">
        <v>85</v>
      </c>
      <c r="Q5" s="4" t="s">
        <v>86</v>
      </c>
      <c r="R5" s="4" t="s">
        <v>87</v>
      </c>
    </row>
    <row r="6" ht="15" customHeight="1" spans="1:18">
      <c r="A6" s="5" t="s">
        <v>89</v>
      </c>
      <c r="B6" s="5"/>
      <c r="C6" s="5"/>
      <c r="D6" s="5"/>
      <c r="E6" s="5"/>
      <c r="F6" s="5"/>
      <c r="G6" s="5" t="s">
        <v>279</v>
      </c>
      <c r="H6" s="5" t="s">
        <v>266</v>
      </c>
      <c r="I6" s="5">
        <v>3</v>
      </c>
      <c r="J6" s="5">
        <v>4</v>
      </c>
      <c r="K6" s="5">
        <v>5</v>
      </c>
      <c r="L6" s="5">
        <v>6</v>
      </c>
      <c r="M6" s="29" t="s">
        <v>280</v>
      </c>
      <c r="N6" s="5">
        <v>8</v>
      </c>
      <c r="O6" s="5">
        <v>9</v>
      </c>
      <c r="P6" s="5">
        <v>10</v>
      </c>
      <c r="Q6" s="5">
        <v>11</v>
      </c>
      <c r="R6" s="5">
        <v>12</v>
      </c>
    </row>
    <row r="7" spans="1:18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30"/>
      <c r="N7" s="5"/>
      <c r="O7" s="5"/>
      <c r="P7" s="5"/>
      <c r="Q7" s="5"/>
      <c r="R7" s="5"/>
    </row>
    <row r="8" ht="15" customHeight="1" spans="1:18">
      <c r="A8" s="11"/>
      <c r="B8" s="11"/>
      <c r="C8" s="11"/>
      <c r="D8" s="11"/>
      <c r="E8" s="5"/>
      <c r="F8" s="11" t="s">
        <v>75</v>
      </c>
      <c r="G8" s="12">
        <f>H8+L8+M8</f>
        <v>0</v>
      </c>
      <c r="H8" s="12">
        <f>I8+J8+K8</f>
        <v>0</v>
      </c>
      <c r="I8" s="12">
        <v>0</v>
      </c>
      <c r="J8" s="12">
        <v>0</v>
      </c>
      <c r="K8" s="12">
        <v>0</v>
      </c>
      <c r="L8" s="12">
        <v>0</v>
      </c>
      <c r="M8" s="12">
        <f>N8+O8+P8+Q8+R8</f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</row>
    <row r="9" ht="24" customHeight="1" spans="1:18">
      <c r="A9" s="5" t="s">
        <v>281</v>
      </c>
      <c r="B9" s="5"/>
      <c r="C9" s="11"/>
      <c r="D9" s="11"/>
      <c r="E9" s="5"/>
      <c r="F9" s="5"/>
      <c r="G9" s="12">
        <f>H9+L9+M9</f>
        <v>237.27</v>
      </c>
      <c r="H9" s="12">
        <f>I9+J9+K9</f>
        <v>237.27</v>
      </c>
      <c r="I9" s="12">
        <f>I10+I21</f>
        <v>237.27</v>
      </c>
      <c r="J9" s="12">
        <v>0</v>
      </c>
      <c r="K9" s="12">
        <v>0</v>
      </c>
      <c r="L9" s="12">
        <v>0</v>
      </c>
      <c r="M9" s="12">
        <f>N9+O9+P9+Q9+R9</f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</row>
    <row r="10" ht="24" customHeight="1" spans="1:18">
      <c r="A10" s="11"/>
      <c r="B10" s="5" t="s">
        <v>282</v>
      </c>
      <c r="C10" s="11"/>
      <c r="D10" s="11"/>
      <c r="E10" s="5"/>
      <c r="F10" s="5"/>
      <c r="G10" s="12">
        <f>H10+L10+M10</f>
        <v>221.79</v>
      </c>
      <c r="H10" s="12">
        <f>I10+J10+K10</f>
        <v>221.79</v>
      </c>
      <c r="I10" s="12">
        <v>221.79</v>
      </c>
      <c r="J10" s="12">
        <v>0</v>
      </c>
      <c r="K10" s="12">
        <v>0</v>
      </c>
      <c r="L10" s="12">
        <v>0</v>
      </c>
      <c r="M10" s="12">
        <f>N10+O10+P10+Q10+R10</f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</row>
    <row r="11" ht="24" customHeight="1" spans="1:18">
      <c r="A11" s="11"/>
      <c r="B11" s="5"/>
      <c r="C11" s="5">
        <v>2010102</v>
      </c>
      <c r="D11" s="5" t="s">
        <v>283</v>
      </c>
      <c r="E11" s="5">
        <v>30101</v>
      </c>
      <c r="F11" s="11" t="s">
        <v>125</v>
      </c>
      <c r="G11" s="12">
        <f>H11+L11+M11</f>
        <v>78.79</v>
      </c>
      <c r="H11" s="12">
        <f>I11+J11+K11</f>
        <v>78.79</v>
      </c>
      <c r="I11" s="12">
        <v>78.79</v>
      </c>
      <c r="J11" s="12">
        <v>0</v>
      </c>
      <c r="K11" s="12">
        <v>0</v>
      </c>
      <c r="L11" s="12">
        <v>0</v>
      </c>
      <c r="M11" s="12">
        <f>N11+O11+P11+Q11+R11</f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</row>
    <row r="12" ht="24" customHeight="1" spans="1:18">
      <c r="A12" s="11"/>
      <c r="B12" s="5"/>
      <c r="C12" s="5">
        <v>2010102</v>
      </c>
      <c r="D12" s="5" t="s">
        <v>283</v>
      </c>
      <c r="E12" s="5">
        <v>30102</v>
      </c>
      <c r="F12" s="11" t="s">
        <v>126</v>
      </c>
      <c r="G12" s="12">
        <f t="shared" ref="G12:G23" si="0">H12+L12+M12</f>
        <v>54.96</v>
      </c>
      <c r="H12" s="12">
        <f>I12+J12+K12</f>
        <v>54.96</v>
      </c>
      <c r="I12" s="12">
        <v>54.96</v>
      </c>
      <c r="J12" s="12">
        <v>0</v>
      </c>
      <c r="K12" s="12">
        <v>0</v>
      </c>
      <c r="L12" s="12">
        <v>0</v>
      </c>
      <c r="M12" s="12">
        <f>N12+O12+P12+Q12+R12</f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</row>
    <row r="13" ht="24" customHeight="1" spans="1:18">
      <c r="A13" s="11"/>
      <c r="B13" s="5"/>
      <c r="C13" s="5">
        <v>2010102</v>
      </c>
      <c r="D13" s="5" t="s">
        <v>283</v>
      </c>
      <c r="E13" s="5">
        <v>30103</v>
      </c>
      <c r="F13" s="11" t="s">
        <v>127</v>
      </c>
      <c r="G13" s="12">
        <f t="shared" si="0"/>
        <v>2</v>
      </c>
      <c r="H13" s="12">
        <f t="shared" ref="H13:H23" si="1">I13+J13+K13</f>
        <v>2</v>
      </c>
      <c r="I13" s="12">
        <v>2</v>
      </c>
      <c r="J13" s="12"/>
      <c r="K13" s="12"/>
      <c r="L13" s="12"/>
      <c r="M13" s="12"/>
      <c r="N13" s="12"/>
      <c r="O13" s="12"/>
      <c r="P13" s="12"/>
      <c r="Q13" s="12"/>
      <c r="R13" s="12"/>
    </row>
    <row r="14" ht="24" customHeight="1" spans="1:18">
      <c r="A14" s="11"/>
      <c r="B14" s="5"/>
      <c r="C14" s="5">
        <v>2010102</v>
      </c>
      <c r="D14" s="5" t="s">
        <v>283</v>
      </c>
      <c r="E14" s="5">
        <v>30107</v>
      </c>
      <c r="F14" s="11" t="s">
        <v>128</v>
      </c>
      <c r="G14" s="12">
        <f t="shared" si="0"/>
        <v>17.82</v>
      </c>
      <c r="H14" s="12">
        <f t="shared" si="1"/>
        <v>17.82</v>
      </c>
      <c r="I14" s="12">
        <v>17.82</v>
      </c>
      <c r="J14" s="12"/>
      <c r="K14" s="12"/>
      <c r="L14" s="12"/>
      <c r="M14" s="12"/>
      <c r="N14" s="12"/>
      <c r="O14" s="12"/>
      <c r="P14" s="12"/>
      <c r="Q14" s="12"/>
      <c r="R14" s="12"/>
    </row>
    <row r="15" ht="24" customHeight="1" spans="1:18">
      <c r="A15" s="11"/>
      <c r="B15" s="5"/>
      <c r="C15" s="5">
        <v>2010102</v>
      </c>
      <c r="D15" s="5" t="s">
        <v>283</v>
      </c>
      <c r="E15" s="5">
        <v>30108</v>
      </c>
      <c r="F15" s="11" t="s">
        <v>129</v>
      </c>
      <c r="G15" s="12">
        <f t="shared" si="0"/>
        <v>21.86</v>
      </c>
      <c r="H15" s="12">
        <f t="shared" si="1"/>
        <v>21.86</v>
      </c>
      <c r="I15" s="12">
        <v>21.86</v>
      </c>
      <c r="J15" s="12"/>
      <c r="K15" s="12"/>
      <c r="L15" s="12"/>
      <c r="M15" s="12"/>
      <c r="N15" s="12"/>
      <c r="O15" s="12"/>
      <c r="P15" s="12"/>
      <c r="Q15" s="12"/>
      <c r="R15" s="12"/>
    </row>
    <row r="16" ht="24" customHeight="1" spans="1:18">
      <c r="A16" s="11"/>
      <c r="B16" s="5"/>
      <c r="C16" s="5">
        <v>2010102</v>
      </c>
      <c r="D16" s="5" t="s">
        <v>283</v>
      </c>
      <c r="E16" s="5">
        <v>30109</v>
      </c>
      <c r="F16" s="11" t="s">
        <v>130</v>
      </c>
      <c r="G16" s="12">
        <f t="shared" si="0"/>
        <v>0</v>
      </c>
      <c r="H16" s="12">
        <f t="shared" si="1"/>
        <v>0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4" customHeight="1" spans="1:18">
      <c r="A17" s="11"/>
      <c r="B17" s="5"/>
      <c r="C17" s="5">
        <v>2010102</v>
      </c>
      <c r="D17" s="5" t="s">
        <v>283</v>
      </c>
      <c r="E17" s="5">
        <v>30110</v>
      </c>
      <c r="F17" s="11" t="s">
        <v>131</v>
      </c>
      <c r="G17" s="12">
        <f t="shared" si="0"/>
        <v>8.8</v>
      </c>
      <c r="H17" s="12">
        <f t="shared" si="1"/>
        <v>8.8</v>
      </c>
      <c r="I17" s="12">
        <v>8.8</v>
      </c>
      <c r="J17" s="12"/>
      <c r="K17" s="12"/>
      <c r="L17" s="12"/>
      <c r="M17" s="12"/>
      <c r="N17" s="12"/>
      <c r="O17" s="12"/>
      <c r="P17" s="12"/>
      <c r="Q17" s="12"/>
      <c r="R17" s="12"/>
    </row>
    <row r="18" ht="35.25" customHeight="1" spans="1:18">
      <c r="A18" s="11"/>
      <c r="B18" s="5"/>
      <c r="C18" s="5">
        <v>2010102</v>
      </c>
      <c r="D18" s="5" t="s">
        <v>283</v>
      </c>
      <c r="E18" s="5">
        <v>30112</v>
      </c>
      <c r="F18" s="11" t="s">
        <v>132</v>
      </c>
      <c r="G18" s="12">
        <f t="shared" si="0"/>
        <v>1</v>
      </c>
      <c r="H18" s="12">
        <f t="shared" si="1"/>
        <v>1</v>
      </c>
      <c r="I18" s="12">
        <v>1</v>
      </c>
      <c r="J18" s="12"/>
      <c r="K18" s="12"/>
      <c r="L18" s="12"/>
      <c r="M18" s="12"/>
      <c r="N18" s="12"/>
      <c r="O18" s="12"/>
      <c r="P18" s="12"/>
      <c r="Q18" s="12"/>
      <c r="R18" s="12"/>
    </row>
    <row r="19" ht="35.25" customHeight="1" spans="1:18">
      <c r="A19" s="11"/>
      <c r="B19" s="5"/>
      <c r="C19" s="5">
        <v>2010102</v>
      </c>
      <c r="D19" s="5" t="s">
        <v>283</v>
      </c>
      <c r="E19" s="5">
        <v>30113</v>
      </c>
      <c r="F19" s="11" t="s">
        <v>133</v>
      </c>
      <c r="G19" s="12">
        <f t="shared" si="0"/>
        <v>22.58</v>
      </c>
      <c r="H19" s="12">
        <f t="shared" si="1"/>
        <v>22.58</v>
      </c>
      <c r="I19" s="12">
        <v>22.58</v>
      </c>
      <c r="J19" s="12"/>
      <c r="K19" s="12"/>
      <c r="L19" s="12"/>
      <c r="M19" s="12"/>
      <c r="N19" s="12"/>
      <c r="O19" s="12"/>
      <c r="P19" s="12"/>
      <c r="Q19" s="12"/>
      <c r="R19" s="12"/>
    </row>
    <row r="20" ht="35.25" customHeight="1" spans="1:18">
      <c r="A20" s="11"/>
      <c r="B20" s="5"/>
      <c r="C20" s="5">
        <v>2010102</v>
      </c>
      <c r="D20" s="5" t="s">
        <v>283</v>
      </c>
      <c r="E20" s="5">
        <v>30199</v>
      </c>
      <c r="F20" s="5" t="s">
        <v>134</v>
      </c>
      <c r="G20" s="12">
        <f t="shared" si="0"/>
        <v>13.98</v>
      </c>
      <c r="H20" s="12">
        <f t="shared" si="1"/>
        <v>13.98</v>
      </c>
      <c r="I20" s="12">
        <v>13.98</v>
      </c>
      <c r="J20" s="12"/>
      <c r="K20" s="12"/>
      <c r="L20" s="12"/>
      <c r="M20" s="12"/>
      <c r="N20" s="12"/>
      <c r="O20" s="12"/>
      <c r="P20" s="12"/>
      <c r="Q20" s="12"/>
      <c r="R20" s="12"/>
    </row>
    <row r="21" ht="35.25" customHeight="1" spans="1:18">
      <c r="A21" s="11"/>
      <c r="B21" s="5" t="s">
        <v>284</v>
      </c>
      <c r="C21" s="11"/>
      <c r="D21" s="5"/>
      <c r="E21" s="5"/>
      <c r="F21" s="11"/>
      <c r="G21" s="12">
        <f t="shared" si="0"/>
        <v>15.48</v>
      </c>
      <c r="H21" s="12">
        <f t="shared" si="1"/>
        <v>15.48</v>
      </c>
      <c r="I21" s="12">
        <v>15.48</v>
      </c>
      <c r="J21" s="12">
        <v>0</v>
      </c>
      <c r="K21" s="12">
        <v>0</v>
      </c>
      <c r="L21" s="12">
        <v>0</v>
      </c>
      <c r="M21" s="12">
        <f>N21+O21+P21+Q21+R21</f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</row>
    <row r="22" ht="24" customHeight="1" spans="1:18">
      <c r="A22" s="11"/>
      <c r="B22" s="5"/>
      <c r="C22" s="5">
        <v>2010102</v>
      </c>
      <c r="D22" s="5" t="s">
        <v>283</v>
      </c>
      <c r="E22" s="5">
        <v>30201</v>
      </c>
      <c r="F22" s="11" t="s">
        <v>136</v>
      </c>
      <c r="G22" s="12">
        <f t="shared" si="0"/>
        <v>4</v>
      </c>
      <c r="H22" s="12">
        <f t="shared" si="1"/>
        <v>4</v>
      </c>
      <c r="I22" s="12">
        <v>4</v>
      </c>
      <c r="J22" s="12">
        <v>0</v>
      </c>
      <c r="K22" s="12">
        <v>0</v>
      </c>
      <c r="L22" s="12">
        <v>0</v>
      </c>
      <c r="M22" s="12">
        <f>N22+O22+P22+Q22+R22</f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ht="24" customHeight="1" spans="1:18">
      <c r="A23" s="11"/>
      <c r="B23" s="5"/>
      <c r="C23" s="5">
        <v>2010102</v>
      </c>
      <c r="D23" s="5" t="s">
        <v>283</v>
      </c>
      <c r="E23" s="5">
        <v>30202</v>
      </c>
      <c r="F23" s="11" t="s">
        <v>137</v>
      </c>
      <c r="G23" s="12">
        <f t="shared" si="0"/>
        <v>0</v>
      </c>
      <c r="H23" s="12">
        <f t="shared" si="1"/>
        <v>0</v>
      </c>
      <c r="I23" s="12">
        <v>0</v>
      </c>
      <c r="J23" s="12">
        <v>0</v>
      </c>
      <c r="K23" s="12">
        <v>0</v>
      </c>
      <c r="L23" s="12">
        <v>0</v>
      </c>
      <c r="M23" s="12">
        <f>N23+O23+P23+Q23+R23</f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</row>
    <row r="24" ht="24" customHeight="1" spans="1:18">
      <c r="A24" s="11"/>
      <c r="B24" s="5"/>
      <c r="C24" s="5">
        <v>2010102</v>
      </c>
      <c r="D24" s="5" t="s">
        <v>283</v>
      </c>
      <c r="E24" s="5">
        <v>30205</v>
      </c>
      <c r="F24" s="11" t="s">
        <v>138</v>
      </c>
      <c r="G24" s="12">
        <f t="shared" ref="G24:G35" si="2">H24+L24+M24</f>
        <v>0.4</v>
      </c>
      <c r="H24" s="12">
        <f t="shared" ref="H24:H36" si="3">I24+J24+K24</f>
        <v>0.4</v>
      </c>
      <c r="I24" s="12">
        <v>0.4</v>
      </c>
      <c r="J24" s="12"/>
      <c r="K24" s="12"/>
      <c r="L24" s="12"/>
      <c r="M24" s="12"/>
      <c r="N24" s="12"/>
      <c r="O24" s="12"/>
      <c r="P24" s="12"/>
      <c r="Q24" s="12"/>
      <c r="R24" s="12"/>
    </row>
    <row r="25" ht="24" customHeight="1" spans="1:18">
      <c r="A25" s="11"/>
      <c r="B25" s="5"/>
      <c r="C25" s="5">
        <v>2010102</v>
      </c>
      <c r="D25" s="5" t="s">
        <v>283</v>
      </c>
      <c r="E25" s="5">
        <v>30206</v>
      </c>
      <c r="F25" s="11" t="s">
        <v>139</v>
      </c>
      <c r="G25" s="12">
        <f t="shared" si="2"/>
        <v>1</v>
      </c>
      <c r="H25" s="12">
        <f t="shared" si="3"/>
        <v>1</v>
      </c>
      <c r="I25" s="12">
        <v>1</v>
      </c>
      <c r="J25" s="12"/>
      <c r="K25" s="12"/>
      <c r="L25" s="12"/>
      <c r="M25" s="12"/>
      <c r="N25" s="12"/>
      <c r="O25" s="12"/>
      <c r="P25" s="12"/>
      <c r="Q25" s="12"/>
      <c r="R25" s="12"/>
    </row>
    <row r="26" ht="24" customHeight="1" spans="1:18">
      <c r="A26" s="11"/>
      <c r="B26" s="5"/>
      <c r="C26" s="5">
        <v>2010102</v>
      </c>
      <c r="D26" s="5" t="s">
        <v>283</v>
      </c>
      <c r="E26" s="5">
        <v>30211</v>
      </c>
      <c r="F26" s="11" t="s">
        <v>140</v>
      </c>
      <c r="G26" s="12">
        <f t="shared" si="2"/>
        <v>2</v>
      </c>
      <c r="H26" s="12">
        <f t="shared" si="3"/>
        <v>2</v>
      </c>
      <c r="I26" s="12">
        <v>2</v>
      </c>
      <c r="J26" s="12"/>
      <c r="K26" s="12"/>
      <c r="L26" s="12"/>
      <c r="M26" s="12"/>
      <c r="N26" s="12"/>
      <c r="O26" s="12"/>
      <c r="P26" s="12"/>
      <c r="Q26" s="12"/>
      <c r="R26" s="12"/>
    </row>
    <row r="27" ht="24" customHeight="1" spans="1:18">
      <c r="A27" s="11"/>
      <c r="B27" s="5"/>
      <c r="C27" s="5">
        <v>2010102</v>
      </c>
      <c r="D27" s="5" t="s">
        <v>283</v>
      </c>
      <c r="E27" s="5">
        <v>20213</v>
      </c>
      <c r="F27" s="5" t="s">
        <v>141</v>
      </c>
      <c r="G27" s="12">
        <f t="shared" si="2"/>
        <v>1</v>
      </c>
      <c r="H27" s="12">
        <f t="shared" si="3"/>
        <v>1</v>
      </c>
      <c r="I27" s="12">
        <v>1</v>
      </c>
      <c r="J27" s="12"/>
      <c r="K27" s="12"/>
      <c r="L27" s="12"/>
      <c r="M27" s="12"/>
      <c r="N27" s="12"/>
      <c r="O27" s="12"/>
      <c r="P27" s="12"/>
      <c r="Q27" s="12"/>
      <c r="R27" s="12"/>
    </row>
    <row r="28" ht="24" customHeight="1" spans="1:18">
      <c r="A28" s="11"/>
      <c r="B28" s="5"/>
      <c r="C28" s="5">
        <v>2010102</v>
      </c>
      <c r="D28" s="5" t="s">
        <v>283</v>
      </c>
      <c r="E28" s="5">
        <v>30216</v>
      </c>
      <c r="F28" s="11" t="s">
        <v>142</v>
      </c>
      <c r="G28" s="12">
        <f t="shared" si="2"/>
        <v>1</v>
      </c>
      <c r="H28" s="12">
        <f t="shared" si="3"/>
        <v>1</v>
      </c>
      <c r="I28" s="12">
        <v>1</v>
      </c>
      <c r="J28" s="12"/>
      <c r="K28" s="12"/>
      <c r="L28" s="12"/>
      <c r="M28" s="12"/>
      <c r="N28" s="12"/>
      <c r="O28" s="12"/>
      <c r="P28" s="12"/>
      <c r="Q28" s="12"/>
      <c r="R28" s="12"/>
    </row>
    <row r="29" ht="24" customHeight="1" spans="1:18">
      <c r="A29" s="11"/>
      <c r="B29" s="5"/>
      <c r="C29" s="5">
        <v>2010102</v>
      </c>
      <c r="D29" s="5" t="s">
        <v>283</v>
      </c>
      <c r="E29" s="5">
        <v>30217</v>
      </c>
      <c r="F29" s="11" t="s">
        <v>143</v>
      </c>
      <c r="G29" s="12">
        <f t="shared" si="2"/>
        <v>1</v>
      </c>
      <c r="H29" s="12">
        <f t="shared" si="3"/>
        <v>1</v>
      </c>
      <c r="I29" s="12">
        <v>1</v>
      </c>
      <c r="J29" s="12"/>
      <c r="K29" s="12"/>
      <c r="L29" s="12"/>
      <c r="M29" s="12"/>
      <c r="N29" s="12"/>
      <c r="O29" s="12"/>
      <c r="P29" s="12"/>
      <c r="Q29" s="12"/>
      <c r="R29" s="12"/>
    </row>
    <row r="30" ht="24" customHeight="1" spans="1:18">
      <c r="A30" s="11"/>
      <c r="B30" s="5"/>
      <c r="C30" s="5">
        <v>2010102</v>
      </c>
      <c r="D30" s="5" t="s">
        <v>283</v>
      </c>
      <c r="E30" s="5">
        <v>30231</v>
      </c>
      <c r="F30" s="5" t="s">
        <v>145</v>
      </c>
      <c r="G30" s="12">
        <f t="shared" si="2"/>
        <v>0.8</v>
      </c>
      <c r="H30" s="12">
        <f t="shared" si="3"/>
        <v>0.8</v>
      </c>
      <c r="I30" s="12">
        <v>0.8</v>
      </c>
      <c r="J30" s="12"/>
      <c r="K30" s="12"/>
      <c r="L30" s="12"/>
      <c r="M30" s="12"/>
      <c r="N30" s="12"/>
      <c r="O30" s="12"/>
      <c r="P30" s="12"/>
      <c r="Q30" s="12"/>
      <c r="R30" s="12"/>
    </row>
    <row r="31" ht="24" customHeight="1" spans="1:18">
      <c r="A31" s="11"/>
      <c r="B31" s="5"/>
      <c r="C31" s="5">
        <v>2010102</v>
      </c>
      <c r="D31" s="5" t="s">
        <v>283</v>
      </c>
      <c r="E31" s="5">
        <v>30239</v>
      </c>
      <c r="F31" s="11" t="s">
        <v>146</v>
      </c>
      <c r="G31" s="12">
        <f t="shared" si="2"/>
        <v>4.28</v>
      </c>
      <c r="H31" s="12">
        <f t="shared" si="3"/>
        <v>4.28</v>
      </c>
      <c r="I31" s="12">
        <v>4.28</v>
      </c>
      <c r="J31" s="12"/>
      <c r="K31" s="12"/>
      <c r="L31" s="12"/>
      <c r="M31" s="12"/>
      <c r="N31" s="12"/>
      <c r="O31" s="12"/>
      <c r="P31" s="12"/>
      <c r="Q31" s="12"/>
      <c r="R31" s="12"/>
    </row>
    <row r="32" ht="24" customHeight="1" spans="1:18">
      <c r="A32" s="5" t="s">
        <v>285</v>
      </c>
      <c r="B32" s="5"/>
      <c r="C32" s="11"/>
      <c r="D32" s="11"/>
      <c r="E32" s="5"/>
      <c r="F32" s="11"/>
      <c r="G32" s="12">
        <f t="shared" si="2"/>
        <v>0</v>
      </c>
      <c r="H32" s="12">
        <f t="shared" si="3"/>
        <v>0</v>
      </c>
      <c r="I32" s="12">
        <v>0</v>
      </c>
      <c r="J32" s="12">
        <v>0</v>
      </c>
      <c r="K32" s="12">
        <v>0</v>
      </c>
      <c r="L32" s="12">
        <v>0</v>
      </c>
      <c r="M32" s="12">
        <f>N32+O32+P32+Q32+R32</f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</row>
    <row r="33" ht="24" customHeight="1" spans="1:18">
      <c r="A33" s="11"/>
      <c r="B33" s="5" t="s">
        <v>282</v>
      </c>
      <c r="C33" s="11"/>
      <c r="D33" s="11"/>
      <c r="E33" s="5"/>
      <c r="F33" s="5"/>
      <c r="G33" s="12">
        <f t="shared" si="2"/>
        <v>221.79</v>
      </c>
      <c r="H33" s="12">
        <f t="shared" si="3"/>
        <v>221.79</v>
      </c>
      <c r="I33" s="12">
        <v>221.79</v>
      </c>
      <c r="J33" s="12">
        <v>0</v>
      </c>
      <c r="K33" s="12">
        <v>0</v>
      </c>
      <c r="L33" s="12">
        <v>0</v>
      </c>
      <c r="M33" s="12">
        <f>N33+O33+P33+Q33+R33</f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</row>
    <row r="34" ht="24" customHeight="1" spans="1:18">
      <c r="A34" s="11"/>
      <c r="B34" s="5"/>
      <c r="C34" s="5">
        <v>2010102</v>
      </c>
      <c r="D34" s="5" t="s">
        <v>283</v>
      </c>
      <c r="E34" s="5">
        <v>30101</v>
      </c>
      <c r="F34" s="11" t="s">
        <v>125</v>
      </c>
      <c r="G34" s="12">
        <f t="shared" si="2"/>
        <v>78.79</v>
      </c>
      <c r="H34" s="12">
        <f t="shared" si="3"/>
        <v>78.79</v>
      </c>
      <c r="I34" s="12">
        <v>78.79</v>
      </c>
      <c r="J34" s="12">
        <v>0</v>
      </c>
      <c r="K34" s="12">
        <v>0</v>
      </c>
      <c r="L34" s="12">
        <v>0</v>
      </c>
      <c r="M34" s="12">
        <f>N34+O34+P34+Q34+R34</f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</row>
    <row r="35" ht="24" customHeight="1" spans="1:18">
      <c r="A35" s="11"/>
      <c r="B35" s="5"/>
      <c r="C35" s="5">
        <v>2010102</v>
      </c>
      <c r="D35" s="5" t="s">
        <v>283</v>
      </c>
      <c r="E35" s="5">
        <v>30102</v>
      </c>
      <c r="F35" s="11" t="s">
        <v>126</v>
      </c>
      <c r="G35" s="12">
        <f t="shared" si="2"/>
        <v>54.96</v>
      </c>
      <c r="H35" s="12">
        <f t="shared" si="3"/>
        <v>54.96</v>
      </c>
      <c r="I35" s="12">
        <v>54.96</v>
      </c>
      <c r="J35" s="12">
        <v>0</v>
      </c>
      <c r="K35" s="12">
        <v>0</v>
      </c>
      <c r="L35" s="12">
        <v>0</v>
      </c>
      <c r="M35" s="12">
        <f>N35+O35+P35+Q35+R35</f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</row>
    <row r="36" ht="24" customHeight="1" spans="1:18">
      <c r="A36" s="11"/>
      <c r="B36" s="5"/>
      <c r="C36" s="5">
        <v>2010102</v>
      </c>
      <c r="D36" s="5" t="s">
        <v>283</v>
      </c>
      <c r="E36" s="5">
        <v>30103</v>
      </c>
      <c r="F36" s="11" t="s">
        <v>127</v>
      </c>
      <c r="G36" s="12">
        <f t="shared" ref="G36:G46" si="4">H36+L36+M36</f>
        <v>2</v>
      </c>
      <c r="H36" s="12">
        <f t="shared" si="3"/>
        <v>2</v>
      </c>
      <c r="I36" s="12">
        <v>2</v>
      </c>
      <c r="J36" s="12"/>
      <c r="K36" s="12"/>
      <c r="L36" s="12"/>
      <c r="M36" s="12"/>
      <c r="N36" s="12"/>
      <c r="O36" s="12"/>
      <c r="P36" s="12"/>
      <c r="Q36" s="12"/>
      <c r="R36" s="12"/>
    </row>
    <row r="37" ht="24" customHeight="1" spans="1:18">
      <c r="A37" s="11"/>
      <c r="B37" s="5"/>
      <c r="C37" s="5">
        <v>2010102</v>
      </c>
      <c r="D37" s="5" t="s">
        <v>283</v>
      </c>
      <c r="E37" s="5">
        <v>30107</v>
      </c>
      <c r="F37" s="11" t="s">
        <v>128</v>
      </c>
      <c r="G37" s="12">
        <f t="shared" si="4"/>
        <v>17.82</v>
      </c>
      <c r="H37" s="12">
        <f t="shared" ref="H37:H46" si="5">I37+J37+K37</f>
        <v>17.82</v>
      </c>
      <c r="I37" s="12">
        <v>17.82</v>
      </c>
      <c r="J37" s="12"/>
      <c r="K37" s="12"/>
      <c r="L37" s="12"/>
      <c r="M37" s="12"/>
      <c r="N37" s="12"/>
      <c r="O37" s="12"/>
      <c r="P37" s="12"/>
      <c r="Q37" s="12"/>
      <c r="R37" s="12"/>
    </row>
    <row r="38" ht="24" customHeight="1" spans="1:18">
      <c r="A38" s="11"/>
      <c r="B38" s="5"/>
      <c r="C38" s="5">
        <v>2010102</v>
      </c>
      <c r="D38" s="5" t="s">
        <v>283</v>
      </c>
      <c r="E38" s="5">
        <v>30108</v>
      </c>
      <c r="F38" s="11" t="s">
        <v>129</v>
      </c>
      <c r="G38" s="12">
        <f t="shared" si="4"/>
        <v>21.86</v>
      </c>
      <c r="H38" s="12">
        <f t="shared" si="5"/>
        <v>21.86</v>
      </c>
      <c r="I38" s="12">
        <v>21.86</v>
      </c>
      <c r="J38" s="12"/>
      <c r="K38" s="12"/>
      <c r="L38" s="12"/>
      <c r="M38" s="12"/>
      <c r="N38" s="12"/>
      <c r="O38" s="12"/>
      <c r="P38" s="12"/>
      <c r="Q38" s="12"/>
      <c r="R38" s="12"/>
    </row>
    <row r="39" ht="24" customHeight="1" spans="1:18">
      <c r="A39" s="11"/>
      <c r="B39" s="5"/>
      <c r="C39" s="5">
        <v>2010102</v>
      </c>
      <c r="D39" s="5" t="s">
        <v>283</v>
      </c>
      <c r="E39" s="5">
        <v>30109</v>
      </c>
      <c r="F39" s="11" t="s">
        <v>130</v>
      </c>
      <c r="G39" s="12">
        <f t="shared" si="4"/>
        <v>0</v>
      </c>
      <c r="H39" s="12">
        <f t="shared" si="5"/>
        <v>0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ht="24" customHeight="1" spans="1:18">
      <c r="A40" s="11"/>
      <c r="B40" s="5"/>
      <c r="C40" s="5">
        <v>2010102</v>
      </c>
      <c r="D40" s="5" t="s">
        <v>283</v>
      </c>
      <c r="E40" s="5">
        <v>30110</v>
      </c>
      <c r="F40" s="11" t="s">
        <v>131</v>
      </c>
      <c r="G40" s="12">
        <f t="shared" si="4"/>
        <v>8.8</v>
      </c>
      <c r="H40" s="12">
        <f t="shared" si="5"/>
        <v>8.8</v>
      </c>
      <c r="I40" s="12">
        <v>8.8</v>
      </c>
      <c r="J40" s="12"/>
      <c r="K40" s="12"/>
      <c r="L40" s="12"/>
      <c r="M40" s="12"/>
      <c r="N40" s="12"/>
      <c r="O40" s="12"/>
      <c r="P40" s="12"/>
      <c r="Q40" s="12"/>
      <c r="R40" s="12"/>
    </row>
    <row r="41" ht="24" customHeight="1" spans="1:18">
      <c r="A41" s="11"/>
      <c r="B41" s="5"/>
      <c r="C41" s="5">
        <v>2010102</v>
      </c>
      <c r="D41" s="5" t="s">
        <v>283</v>
      </c>
      <c r="E41" s="5">
        <v>30112</v>
      </c>
      <c r="F41" s="11" t="s">
        <v>132</v>
      </c>
      <c r="G41" s="12">
        <f t="shared" si="4"/>
        <v>1</v>
      </c>
      <c r="H41" s="12">
        <f t="shared" si="5"/>
        <v>1</v>
      </c>
      <c r="I41" s="12">
        <v>1</v>
      </c>
      <c r="J41" s="12"/>
      <c r="K41" s="12"/>
      <c r="L41" s="12"/>
      <c r="M41" s="12"/>
      <c r="N41" s="12"/>
      <c r="O41" s="12"/>
      <c r="P41" s="12"/>
      <c r="Q41" s="12"/>
      <c r="R41" s="12"/>
    </row>
    <row r="42" ht="24" customHeight="1" spans="1:18">
      <c r="A42" s="11"/>
      <c r="B42" s="5"/>
      <c r="C42" s="5">
        <v>2010102</v>
      </c>
      <c r="D42" s="5" t="s">
        <v>283</v>
      </c>
      <c r="E42" s="5">
        <v>30113</v>
      </c>
      <c r="F42" s="11" t="s">
        <v>133</v>
      </c>
      <c r="G42" s="12">
        <f t="shared" si="4"/>
        <v>22.58</v>
      </c>
      <c r="H42" s="12">
        <f t="shared" si="5"/>
        <v>22.58</v>
      </c>
      <c r="I42" s="12">
        <v>22.58</v>
      </c>
      <c r="J42" s="12"/>
      <c r="K42" s="12"/>
      <c r="L42" s="12"/>
      <c r="M42" s="12"/>
      <c r="N42" s="12"/>
      <c r="O42" s="12"/>
      <c r="P42" s="12"/>
      <c r="Q42" s="12"/>
      <c r="R42" s="12"/>
    </row>
    <row r="43" ht="24" customHeight="1" spans="1:18">
      <c r="A43" s="11"/>
      <c r="B43" s="5"/>
      <c r="C43" s="5">
        <v>2010102</v>
      </c>
      <c r="D43" s="5" t="s">
        <v>283</v>
      </c>
      <c r="E43" s="5">
        <v>30199</v>
      </c>
      <c r="F43" s="5" t="s">
        <v>134</v>
      </c>
      <c r="G43" s="12">
        <f t="shared" si="4"/>
        <v>13.98</v>
      </c>
      <c r="H43" s="12">
        <f t="shared" si="5"/>
        <v>13.98</v>
      </c>
      <c r="I43" s="12">
        <v>13.98</v>
      </c>
      <c r="J43" s="12"/>
      <c r="K43" s="12"/>
      <c r="L43" s="12"/>
      <c r="M43" s="12"/>
      <c r="N43" s="12"/>
      <c r="O43" s="12"/>
      <c r="P43" s="12"/>
      <c r="Q43" s="12"/>
      <c r="R43" s="12"/>
    </row>
    <row r="44" ht="35.25" customHeight="1" spans="1:18">
      <c r="A44" s="11"/>
      <c r="B44" s="5" t="s">
        <v>284</v>
      </c>
      <c r="C44" s="11"/>
      <c r="D44" s="5"/>
      <c r="E44" s="5"/>
      <c r="F44" s="11"/>
      <c r="G44" s="12">
        <f t="shared" si="4"/>
        <v>16.37</v>
      </c>
      <c r="H44" s="12">
        <f t="shared" si="5"/>
        <v>16.37</v>
      </c>
      <c r="I44" s="12">
        <v>16.37</v>
      </c>
      <c r="J44" s="12">
        <v>0</v>
      </c>
      <c r="K44" s="12">
        <v>0</v>
      </c>
      <c r="L44" s="12">
        <v>0</v>
      </c>
      <c r="M44" s="12">
        <f>N44+O44+P44+Q44+R44</f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</row>
    <row r="45" ht="24" customHeight="1" spans="1:18">
      <c r="A45" s="11"/>
      <c r="B45" s="5"/>
      <c r="C45" s="5">
        <v>2010102</v>
      </c>
      <c r="D45" s="5" t="s">
        <v>283</v>
      </c>
      <c r="E45" s="5">
        <v>30201</v>
      </c>
      <c r="F45" s="11" t="s">
        <v>136</v>
      </c>
      <c r="G45" s="12">
        <f t="shared" si="4"/>
        <v>4</v>
      </c>
      <c r="H45" s="12">
        <f t="shared" si="5"/>
        <v>4</v>
      </c>
      <c r="I45" s="12">
        <v>4</v>
      </c>
      <c r="J45" s="12">
        <v>0</v>
      </c>
      <c r="K45" s="12">
        <v>0</v>
      </c>
      <c r="L45" s="12">
        <v>0</v>
      </c>
      <c r="M45" s="12">
        <f>N45+O45+P45+Q45+R45</f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</row>
    <row r="46" ht="24" customHeight="1" spans="1:18">
      <c r="A46" s="11"/>
      <c r="B46" s="5"/>
      <c r="C46" s="5">
        <v>2010102</v>
      </c>
      <c r="D46" s="5" t="s">
        <v>283</v>
      </c>
      <c r="E46" s="5">
        <v>30202</v>
      </c>
      <c r="F46" s="11" t="s">
        <v>137</v>
      </c>
      <c r="G46" s="12">
        <f t="shared" si="4"/>
        <v>0</v>
      </c>
      <c r="H46" s="12">
        <f t="shared" si="5"/>
        <v>0</v>
      </c>
      <c r="I46" s="12">
        <v>0</v>
      </c>
      <c r="J46" s="12">
        <v>0</v>
      </c>
      <c r="K46" s="12">
        <v>0</v>
      </c>
      <c r="L46" s="12">
        <v>0</v>
      </c>
      <c r="M46" s="12">
        <f>N46+O46+P46+Q46+R46</f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</row>
    <row r="47" ht="24" customHeight="1" spans="1:18">
      <c r="A47" s="11"/>
      <c r="B47" s="5"/>
      <c r="C47" s="5">
        <v>2010102</v>
      </c>
      <c r="D47" s="5" t="s">
        <v>283</v>
      </c>
      <c r="E47" s="5">
        <v>30205</v>
      </c>
      <c r="F47" s="11" t="s">
        <v>138</v>
      </c>
      <c r="G47" s="12">
        <f t="shared" ref="G47:G57" si="6">H47+L47+M47</f>
        <v>0.4</v>
      </c>
      <c r="H47" s="12">
        <f t="shared" ref="H47:H57" si="7">I47+J47+K47</f>
        <v>0.4</v>
      </c>
      <c r="I47" s="12">
        <v>0.4</v>
      </c>
      <c r="J47" s="12"/>
      <c r="K47" s="12"/>
      <c r="L47" s="12"/>
      <c r="M47" s="12"/>
      <c r="N47" s="12"/>
      <c r="O47" s="12"/>
      <c r="P47" s="12"/>
      <c r="Q47" s="12"/>
      <c r="R47" s="12"/>
    </row>
    <row r="48" ht="24" customHeight="1" spans="1:18">
      <c r="A48" s="11"/>
      <c r="B48" s="5"/>
      <c r="C48" s="5">
        <v>2010102</v>
      </c>
      <c r="D48" s="5" t="s">
        <v>283</v>
      </c>
      <c r="E48" s="5">
        <v>30206</v>
      </c>
      <c r="F48" s="11" t="s">
        <v>139</v>
      </c>
      <c r="G48" s="12">
        <f t="shared" si="6"/>
        <v>1</v>
      </c>
      <c r="H48" s="12">
        <f t="shared" si="7"/>
        <v>1</v>
      </c>
      <c r="I48" s="12">
        <v>1</v>
      </c>
      <c r="J48" s="12"/>
      <c r="K48" s="12"/>
      <c r="L48" s="12"/>
      <c r="M48" s="12"/>
      <c r="N48" s="12"/>
      <c r="O48" s="12"/>
      <c r="P48" s="12"/>
      <c r="Q48" s="12"/>
      <c r="R48" s="12"/>
    </row>
    <row r="49" ht="24" customHeight="1" spans="1:18">
      <c r="A49" s="11"/>
      <c r="B49" s="5"/>
      <c r="C49" s="5">
        <v>2010102</v>
      </c>
      <c r="D49" s="5" t="s">
        <v>283</v>
      </c>
      <c r="E49" s="5">
        <v>30211</v>
      </c>
      <c r="F49" s="11" t="s">
        <v>140</v>
      </c>
      <c r="G49" s="12">
        <f t="shared" si="6"/>
        <v>2</v>
      </c>
      <c r="H49" s="12">
        <f t="shared" si="7"/>
        <v>2</v>
      </c>
      <c r="I49" s="12">
        <v>2</v>
      </c>
      <c r="J49" s="12"/>
      <c r="K49" s="12"/>
      <c r="L49" s="12"/>
      <c r="M49" s="12"/>
      <c r="N49" s="12"/>
      <c r="O49" s="12"/>
      <c r="P49" s="12"/>
      <c r="Q49" s="12"/>
      <c r="R49" s="12"/>
    </row>
    <row r="50" ht="24" customHeight="1" spans="1:18">
      <c r="A50" s="11"/>
      <c r="B50" s="5"/>
      <c r="C50" s="5">
        <v>2010102</v>
      </c>
      <c r="D50" s="5" t="s">
        <v>283</v>
      </c>
      <c r="E50" s="5">
        <v>20213</v>
      </c>
      <c r="F50" s="5" t="s">
        <v>141</v>
      </c>
      <c r="G50" s="12">
        <f t="shared" si="6"/>
        <v>1</v>
      </c>
      <c r="H50" s="12">
        <f t="shared" si="7"/>
        <v>1</v>
      </c>
      <c r="I50" s="12">
        <v>1</v>
      </c>
      <c r="J50" s="12"/>
      <c r="K50" s="12"/>
      <c r="L50" s="12"/>
      <c r="M50" s="12"/>
      <c r="N50" s="12"/>
      <c r="O50" s="12"/>
      <c r="P50" s="12"/>
      <c r="Q50" s="12"/>
      <c r="R50" s="12"/>
    </row>
    <row r="51" ht="24" customHeight="1" spans="1:18">
      <c r="A51" s="11"/>
      <c r="B51" s="5"/>
      <c r="C51" s="5">
        <v>2010102</v>
      </c>
      <c r="D51" s="5" t="s">
        <v>283</v>
      </c>
      <c r="E51" s="5">
        <v>30216</v>
      </c>
      <c r="F51" s="11" t="s">
        <v>142</v>
      </c>
      <c r="G51" s="12">
        <f t="shared" si="6"/>
        <v>1</v>
      </c>
      <c r="H51" s="12">
        <f t="shared" si="7"/>
        <v>1</v>
      </c>
      <c r="I51" s="12">
        <v>1</v>
      </c>
      <c r="J51" s="12"/>
      <c r="K51" s="12"/>
      <c r="L51" s="12"/>
      <c r="M51" s="12"/>
      <c r="N51" s="12"/>
      <c r="O51" s="12"/>
      <c r="P51" s="12"/>
      <c r="Q51" s="12"/>
      <c r="R51" s="12"/>
    </row>
    <row r="52" ht="24" customHeight="1" spans="1:18">
      <c r="A52" s="11"/>
      <c r="B52" s="5"/>
      <c r="C52" s="5">
        <v>2010102</v>
      </c>
      <c r="D52" s="5" t="s">
        <v>283</v>
      </c>
      <c r="E52" s="5">
        <v>30217</v>
      </c>
      <c r="F52" s="11" t="s">
        <v>143</v>
      </c>
      <c r="G52" s="12">
        <f t="shared" si="6"/>
        <v>1</v>
      </c>
      <c r="H52" s="12">
        <f t="shared" si="7"/>
        <v>1</v>
      </c>
      <c r="I52" s="12">
        <v>1</v>
      </c>
      <c r="J52" s="12"/>
      <c r="K52" s="12"/>
      <c r="L52" s="12"/>
      <c r="M52" s="12"/>
      <c r="N52" s="12"/>
      <c r="O52" s="12"/>
      <c r="P52" s="12"/>
      <c r="Q52" s="12"/>
      <c r="R52" s="12"/>
    </row>
    <row r="53" ht="24" customHeight="1" spans="1:18">
      <c r="A53" s="11"/>
      <c r="B53" s="5"/>
      <c r="C53" s="5">
        <v>2010102</v>
      </c>
      <c r="D53" s="5" t="s">
        <v>283</v>
      </c>
      <c r="E53" s="5">
        <v>30231</v>
      </c>
      <c r="F53" s="5" t="s">
        <v>145</v>
      </c>
      <c r="G53" s="12">
        <f t="shared" si="6"/>
        <v>0.8</v>
      </c>
      <c r="H53" s="12">
        <f t="shared" si="7"/>
        <v>0.8</v>
      </c>
      <c r="I53" s="12">
        <v>0.8</v>
      </c>
      <c r="J53" s="12"/>
      <c r="K53" s="12"/>
      <c r="L53" s="12"/>
      <c r="M53" s="12"/>
      <c r="N53" s="12"/>
      <c r="O53" s="12"/>
      <c r="P53" s="12"/>
      <c r="Q53" s="12"/>
      <c r="R53" s="12"/>
    </row>
    <row r="54" ht="24" customHeight="1" spans="1:18">
      <c r="A54" s="11"/>
      <c r="B54" s="5"/>
      <c r="C54" s="5">
        <v>2010102</v>
      </c>
      <c r="D54" s="5" t="s">
        <v>283</v>
      </c>
      <c r="E54" s="5">
        <v>30239</v>
      </c>
      <c r="F54" s="11" t="s">
        <v>146</v>
      </c>
      <c r="G54" s="12">
        <f t="shared" si="6"/>
        <v>4.28</v>
      </c>
      <c r="H54" s="12">
        <f t="shared" si="7"/>
        <v>4.28</v>
      </c>
      <c r="I54" s="12">
        <v>4.28</v>
      </c>
      <c r="J54" s="12"/>
      <c r="K54" s="12"/>
      <c r="L54" s="12"/>
      <c r="M54" s="12"/>
      <c r="N54" s="12"/>
      <c r="O54" s="12"/>
      <c r="P54" s="12"/>
      <c r="Q54" s="12"/>
      <c r="R54" s="12"/>
    </row>
    <row r="55" ht="35.25" customHeight="1" spans="1:18">
      <c r="A55" s="5" t="s">
        <v>286</v>
      </c>
      <c r="B55" s="11"/>
      <c r="C55" s="11"/>
      <c r="D55" s="5"/>
      <c r="E55" s="5"/>
      <c r="F55" s="11"/>
      <c r="G55" s="12">
        <f t="shared" si="6"/>
        <v>0</v>
      </c>
      <c r="H55" s="12">
        <f t="shared" si="7"/>
        <v>0</v>
      </c>
      <c r="I55" s="12">
        <v>0</v>
      </c>
      <c r="J55" s="12">
        <v>0</v>
      </c>
      <c r="K55" s="12">
        <v>0</v>
      </c>
      <c r="L55" s="12">
        <v>0</v>
      </c>
      <c r="M55" s="12">
        <f>N55+O55+P55+Q55+R55</f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</row>
    <row r="56" ht="24" customHeight="1" spans="1:18">
      <c r="A56" s="11"/>
      <c r="B56" s="5" t="s">
        <v>282</v>
      </c>
      <c r="C56" s="11"/>
      <c r="D56" s="5"/>
      <c r="E56" s="5"/>
      <c r="F56" s="5"/>
      <c r="G56" s="12">
        <f t="shared" si="6"/>
        <v>0</v>
      </c>
      <c r="H56" s="12">
        <f t="shared" si="7"/>
        <v>0</v>
      </c>
      <c r="I56" s="12">
        <v>0</v>
      </c>
      <c r="J56" s="12">
        <v>0</v>
      </c>
      <c r="K56" s="12">
        <v>0</v>
      </c>
      <c r="L56" s="12">
        <v>0</v>
      </c>
      <c r="M56" s="12">
        <f>N56+O56+P56+Q56+R56</f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</row>
    <row r="57" ht="24" customHeight="1" spans="1:18">
      <c r="A57" s="11"/>
      <c r="B57" s="5"/>
      <c r="C57" s="5">
        <v>2010102</v>
      </c>
      <c r="D57" s="5" t="s">
        <v>283</v>
      </c>
      <c r="E57" s="5">
        <v>30101</v>
      </c>
      <c r="F57" s="11" t="s">
        <v>125</v>
      </c>
      <c r="G57" s="12">
        <f t="shared" si="6"/>
        <v>0</v>
      </c>
      <c r="H57" s="12">
        <f t="shared" si="7"/>
        <v>0</v>
      </c>
      <c r="I57" s="12">
        <v>0</v>
      </c>
      <c r="J57" s="12">
        <v>0</v>
      </c>
      <c r="K57" s="12">
        <v>0</v>
      </c>
      <c r="L57" s="12">
        <v>0</v>
      </c>
      <c r="M57" s="12">
        <f>N57+O57+P57+Q57+R57</f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</row>
    <row r="58" spans="1:1">
      <c r="A58" s="7" t="s">
        <v>99</v>
      </c>
    </row>
  </sheetData>
  <mergeCells count="25">
    <mergeCell ref="A1:R1"/>
    <mergeCell ref="A2:R2"/>
    <mergeCell ref="A3:F3"/>
    <mergeCell ref="M3:R3"/>
    <mergeCell ref="C4:D4"/>
    <mergeCell ref="E4:F4"/>
    <mergeCell ref="H4:K4"/>
    <mergeCell ref="M4:R4"/>
    <mergeCell ref="A4:A5"/>
    <mergeCell ref="B4:B5"/>
    <mergeCell ref="G4:G5"/>
    <mergeCell ref="G6:G7"/>
    <mergeCell ref="H6:H7"/>
    <mergeCell ref="I6:I7"/>
    <mergeCell ref="J6:J7"/>
    <mergeCell ref="K6:K7"/>
    <mergeCell ref="L4:L5"/>
    <mergeCell ref="L6:L7"/>
    <mergeCell ref="M6:M7"/>
    <mergeCell ref="N6:N7"/>
    <mergeCell ref="O6:O7"/>
    <mergeCell ref="P6:P7"/>
    <mergeCell ref="Q6:Q7"/>
    <mergeCell ref="R6:R7"/>
    <mergeCell ref="A6:F7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zoomScale="115" zoomScaleNormal="115" workbookViewId="0">
      <selection activeCell="A2" sqref="A2:R2"/>
    </sheetView>
  </sheetViews>
  <sheetFormatPr defaultColWidth="9" defaultRowHeight="13.5"/>
  <cols>
    <col min="3" max="6" width="9" style="15"/>
  </cols>
  <sheetData>
    <row r="1" customHeight="1" spans="1:18">
      <c r="A1" s="16" t="s">
        <v>287</v>
      </c>
      <c r="B1" s="16"/>
      <c r="C1" s="17"/>
      <c r="D1" s="17"/>
      <c r="E1" s="17"/>
      <c r="F1" s="17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ht="15" customHeight="1" spans="1:18">
      <c r="A2" s="18" t="s">
        <v>288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ht="15" customHeight="1" spans="1:18">
      <c r="A3" s="19" t="s">
        <v>18</v>
      </c>
      <c r="B3" s="19"/>
      <c r="C3" s="20"/>
      <c r="D3" s="20"/>
      <c r="E3" s="20"/>
      <c r="F3" s="20"/>
      <c r="G3" s="19"/>
      <c r="H3" s="19"/>
      <c r="I3" s="19"/>
      <c r="J3" s="19"/>
      <c r="K3" s="19"/>
      <c r="L3" s="19"/>
      <c r="M3" s="22" t="s">
        <v>19</v>
      </c>
      <c r="N3" s="22"/>
      <c r="O3" s="22"/>
      <c r="P3" s="22"/>
      <c r="Q3" s="22"/>
      <c r="R3" s="22"/>
    </row>
    <row r="4" ht="15" customHeight="1" spans="1:18">
      <c r="A4" s="4" t="s">
        <v>72</v>
      </c>
      <c r="B4" s="4" t="s">
        <v>278</v>
      </c>
      <c r="C4" s="10" t="s">
        <v>156</v>
      </c>
      <c r="D4" s="10"/>
      <c r="E4" s="10" t="s">
        <v>289</v>
      </c>
      <c r="F4" s="10"/>
      <c r="G4" s="4" t="s">
        <v>250</v>
      </c>
      <c r="H4" s="4" t="s">
        <v>76</v>
      </c>
      <c r="I4" s="4"/>
      <c r="J4" s="4"/>
      <c r="K4" s="4"/>
      <c r="L4" s="4" t="s">
        <v>77</v>
      </c>
      <c r="M4" s="4" t="s">
        <v>78</v>
      </c>
      <c r="N4" s="4"/>
      <c r="O4" s="4"/>
      <c r="P4" s="4"/>
      <c r="Q4" s="4"/>
      <c r="R4" s="4"/>
    </row>
    <row r="5" ht="28" customHeight="1" spans="1:18">
      <c r="A5" s="4"/>
      <c r="B5" s="4"/>
      <c r="C5" s="10" t="s">
        <v>110</v>
      </c>
      <c r="D5" s="10" t="s">
        <v>111</v>
      </c>
      <c r="E5" s="10" t="s">
        <v>110</v>
      </c>
      <c r="F5" s="10" t="s">
        <v>111</v>
      </c>
      <c r="G5" s="4"/>
      <c r="H5" s="4" t="s">
        <v>79</v>
      </c>
      <c r="I5" s="4" t="s">
        <v>107</v>
      </c>
      <c r="J5" s="4" t="s">
        <v>108</v>
      </c>
      <c r="K5" s="4" t="s">
        <v>109</v>
      </c>
      <c r="L5" s="4"/>
      <c r="M5" s="4" t="s">
        <v>79</v>
      </c>
      <c r="N5" s="4" t="s">
        <v>83</v>
      </c>
      <c r="O5" s="4" t="s">
        <v>84</v>
      </c>
      <c r="P5" s="4" t="s">
        <v>85</v>
      </c>
      <c r="Q5" s="4" t="s">
        <v>86</v>
      </c>
      <c r="R5" s="4" t="s">
        <v>87</v>
      </c>
    </row>
    <row r="6" ht="24" customHeight="1" spans="1:18">
      <c r="A6" s="5" t="s">
        <v>89</v>
      </c>
      <c r="B6" s="5"/>
      <c r="C6" s="5"/>
      <c r="D6" s="5"/>
      <c r="E6" s="5"/>
      <c r="F6" s="5"/>
      <c r="G6" s="5" t="s">
        <v>279</v>
      </c>
      <c r="H6" s="11" t="s">
        <v>266</v>
      </c>
      <c r="I6" s="11">
        <v>3</v>
      </c>
      <c r="J6" s="11">
        <v>4</v>
      </c>
      <c r="K6" s="11">
        <v>5</v>
      </c>
      <c r="L6" s="11">
        <v>6</v>
      </c>
      <c r="M6" s="5" t="s">
        <v>280</v>
      </c>
      <c r="N6" s="11">
        <v>8</v>
      </c>
      <c r="O6" s="11">
        <v>9</v>
      </c>
      <c r="P6" s="11">
        <v>10</v>
      </c>
      <c r="Q6" s="11">
        <v>11</v>
      </c>
      <c r="R6" s="11">
        <v>12</v>
      </c>
    </row>
    <row r="7" spans="1:18">
      <c r="A7" s="5"/>
      <c r="B7" s="5"/>
      <c r="C7" s="5"/>
      <c r="D7" s="5"/>
      <c r="E7" s="5"/>
      <c r="F7" s="5" t="s">
        <v>75</v>
      </c>
      <c r="G7" s="21">
        <f t="shared" ref="G7:G17" si="0">H7+L7+M7</f>
        <v>98</v>
      </c>
      <c r="H7" s="12">
        <f t="shared" ref="H7:H17" si="1">I7+J7+K7</f>
        <v>98</v>
      </c>
      <c r="I7" s="12">
        <f>I8</f>
        <v>98</v>
      </c>
      <c r="J7" s="12">
        <v>0</v>
      </c>
      <c r="K7" s="12">
        <v>0</v>
      </c>
      <c r="L7" s="12">
        <v>0</v>
      </c>
      <c r="M7" s="21">
        <f>N7+O7+P7+Q7+R7</f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</row>
    <row r="8" ht="33.75" spans="1:18">
      <c r="A8" s="6" t="s">
        <v>285</v>
      </c>
      <c r="B8" s="13"/>
      <c r="C8" s="11"/>
      <c r="D8" s="11"/>
      <c r="E8" s="11"/>
      <c r="F8" s="11"/>
      <c r="G8" s="21">
        <f t="shared" si="0"/>
        <v>98</v>
      </c>
      <c r="H8" s="12">
        <f t="shared" si="1"/>
        <v>98</v>
      </c>
      <c r="I8" s="12">
        <f>I9</f>
        <v>98</v>
      </c>
      <c r="J8" s="12">
        <v>0</v>
      </c>
      <c r="K8" s="12">
        <v>0</v>
      </c>
      <c r="L8" s="12">
        <v>0</v>
      </c>
      <c r="M8" s="21">
        <f>N8+O8+P8+Q8+R8</f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</row>
    <row r="9" ht="22.5" spans="1:18">
      <c r="A9" s="6"/>
      <c r="B9" s="6" t="s">
        <v>290</v>
      </c>
      <c r="C9" s="5"/>
      <c r="D9" s="5"/>
      <c r="E9" s="5"/>
      <c r="F9" s="5"/>
      <c r="G9" s="21">
        <f t="shared" si="0"/>
        <v>98</v>
      </c>
      <c r="H9" s="12">
        <f t="shared" si="1"/>
        <v>98</v>
      </c>
      <c r="I9" s="12">
        <v>98</v>
      </c>
      <c r="J9" s="12">
        <v>0</v>
      </c>
      <c r="K9" s="12">
        <v>0</v>
      </c>
      <c r="L9" s="12">
        <v>0</v>
      </c>
      <c r="M9" s="21">
        <f>N9+O9+P9+Q9+R9</f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</row>
    <row r="10" ht="22.5" spans="1:18">
      <c r="A10" s="13"/>
      <c r="B10" s="13"/>
      <c r="C10" s="5">
        <v>2010102</v>
      </c>
      <c r="D10" s="5" t="s">
        <v>283</v>
      </c>
      <c r="E10" s="5">
        <v>30201</v>
      </c>
      <c r="F10" s="11" t="s">
        <v>136</v>
      </c>
      <c r="G10" s="21">
        <f t="shared" si="0"/>
        <v>2</v>
      </c>
      <c r="H10" s="12">
        <f t="shared" si="1"/>
        <v>2</v>
      </c>
      <c r="I10" s="12">
        <v>2</v>
      </c>
      <c r="J10" s="12">
        <v>0</v>
      </c>
      <c r="K10" s="12">
        <v>0</v>
      </c>
      <c r="L10" s="12">
        <v>0</v>
      </c>
      <c r="M10" s="21">
        <f>N10+O10+P10+Q10+R10</f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</row>
    <row r="11" ht="22.5" spans="1:18">
      <c r="A11" s="13"/>
      <c r="B11" s="13"/>
      <c r="C11" s="5">
        <v>2010102</v>
      </c>
      <c r="D11" s="5" t="s">
        <v>283</v>
      </c>
      <c r="E11" s="5">
        <v>30205</v>
      </c>
      <c r="F11" s="11" t="s">
        <v>138</v>
      </c>
      <c r="G11" s="21">
        <f t="shared" si="0"/>
        <v>1</v>
      </c>
      <c r="H11" s="12">
        <f t="shared" si="1"/>
        <v>1</v>
      </c>
      <c r="I11" s="12">
        <v>1</v>
      </c>
      <c r="J11" s="12"/>
      <c r="K11" s="12"/>
      <c r="L11" s="12"/>
      <c r="M11" s="21"/>
      <c r="N11" s="12"/>
      <c r="O11" s="12"/>
      <c r="P11" s="12"/>
      <c r="Q11" s="12"/>
      <c r="R11" s="12"/>
    </row>
    <row r="12" ht="22.5" spans="1:18">
      <c r="A12" s="13"/>
      <c r="B12" s="13"/>
      <c r="C12" s="5">
        <v>2010102</v>
      </c>
      <c r="D12" s="5" t="s">
        <v>283</v>
      </c>
      <c r="E12" s="5">
        <v>30206</v>
      </c>
      <c r="F12" s="11" t="s">
        <v>139</v>
      </c>
      <c r="G12" s="21">
        <f t="shared" si="0"/>
        <v>3</v>
      </c>
      <c r="H12" s="12">
        <f t="shared" si="1"/>
        <v>3</v>
      </c>
      <c r="I12" s="12">
        <v>3</v>
      </c>
      <c r="J12" s="12"/>
      <c r="K12" s="12"/>
      <c r="L12" s="12"/>
      <c r="M12" s="21"/>
      <c r="N12" s="12"/>
      <c r="O12" s="12"/>
      <c r="P12" s="12"/>
      <c r="Q12" s="12"/>
      <c r="R12" s="12"/>
    </row>
    <row r="13" ht="22.5" spans="1:18">
      <c r="A13" s="13"/>
      <c r="B13" s="13"/>
      <c r="C13" s="5">
        <v>2010102</v>
      </c>
      <c r="D13" s="5" t="s">
        <v>283</v>
      </c>
      <c r="E13" s="5">
        <v>30211</v>
      </c>
      <c r="F13" s="11" t="s">
        <v>140</v>
      </c>
      <c r="G13" s="21">
        <f t="shared" si="0"/>
        <v>0</v>
      </c>
      <c r="H13" s="12">
        <f t="shared" si="1"/>
        <v>0</v>
      </c>
      <c r="I13" s="12"/>
      <c r="J13" s="12"/>
      <c r="K13" s="12"/>
      <c r="L13" s="12"/>
      <c r="M13" s="21"/>
      <c r="N13" s="12"/>
      <c r="O13" s="12"/>
      <c r="P13" s="12"/>
      <c r="Q13" s="12"/>
      <c r="R13" s="12"/>
    </row>
    <row r="14" ht="22.5" spans="1:18">
      <c r="A14" s="13"/>
      <c r="B14" s="13"/>
      <c r="C14" s="5">
        <v>2010102</v>
      </c>
      <c r="D14" s="5" t="s">
        <v>283</v>
      </c>
      <c r="E14" s="5">
        <v>20213</v>
      </c>
      <c r="F14" s="5" t="s">
        <v>141</v>
      </c>
      <c r="G14" s="21">
        <f t="shared" si="0"/>
        <v>7</v>
      </c>
      <c r="H14" s="12">
        <f t="shared" si="1"/>
        <v>7</v>
      </c>
      <c r="I14" s="12">
        <v>7</v>
      </c>
      <c r="J14" s="12"/>
      <c r="K14" s="12"/>
      <c r="L14" s="12"/>
      <c r="M14" s="21"/>
      <c r="N14" s="12"/>
      <c r="O14" s="12"/>
      <c r="P14" s="12"/>
      <c r="Q14" s="12"/>
      <c r="R14" s="12"/>
    </row>
    <row r="15" ht="22.5" spans="1:18">
      <c r="A15" s="13"/>
      <c r="B15" s="13"/>
      <c r="C15" s="5">
        <v>2010102</v>
      </c>
      <c r="D15" s="5" t="s">
        <v>283</v>
      </c>
      <c r="E15" s="5">
        <v>30216</v>
      </c>
      <c r="F15" s="11" t="s">
        <v>142</v>
      </c>
      <c r="G15" s="21">
        <f t="shared" si="0"/>
        <v>3</v>
      </c>
      <c r="H15" s="12">
        <f t="shared" si="1"/>
        <v>3</v>
      </c>
      <c r="I15" s="12">
        <v>3</v>
      </c>
      <c r="J15" s="12"/>
      <c r="K15" s="12"/>
      <c r="L15" s="12"/>
      <c r="M15" s="21"/>
      <c r="N15" s="12"/>
      <c r="O15" s="12"/>
      <c r="P15" s="12"/>
      <c r="Q15" s="12"/>
      <c r="R15" s="12"/>
    </row>
    <row r="16" ht="22.5" spans="1:18">
      <c r="A16" s="13"/>
      <c r="B16" s="13"/>
      <c r="C16" s="5">
        <v>2010102</v>
      </c>
      <c r="D16" s="5" t="s">
        <v>283</v>
      </c>
      <c r="E16" s="5">
        <v>30226</v>
      </c>
      <c r="F16" s="11" t="s">
        <v>144</v>
      </c>
      <c r="G16" s="21">
        <f t="shared" si="0"/>
        <v>0</v>
      </c>
      <c r="H16" s="12">
        <f t="shared" si="1"/>
        <v>0</v>
      </c>
      <c r="I16" s="12"/>
      <c r="J16" s="12"/>
      <c r="K16" s="12"/>
      <c r="L16" s="12"/>
      <c r="M16" s="21"/>
      <c r="N16" s="12"/>
      <c r="O16" s="12"/>
      <c r="P16" s="12"/>
      <c r="Q16" s="12"/>
      <c r="R16" s="12"/>
    </row>
    <row r="17" ht="22.5" spans="1:18">
      <c r="A17" s="13"/>
      <c r="B17" s="13"/>
      <c r="C17" s="5">
        <v>2010102</v>
      </c>
      <c r="D17" s="5" t="s">
        <v>283</v>
      </c>
      <c r="E17" s="5">
        <v>30299</v>
      </c>
      <c r="F17" s="5" t="s">
        <v>147</v>
      </c>
      <c r="G17" s="21">
        <f t="shared" si="0"/>
        <v>82</v>
      </c>
      <c r="H17" s="12">
        <f t="shared" si="1"/>
        <v>82</v>
      </c>
      <c r="I17" s="12">
        <v>82</v>
      </c>
      <c r="J17" s="12"/>
      <c r="K17" s="12"/>
      <c r="L17" s="12"/>
      <c r="M17" s="21"/>
      <c r="N17" s="12"/>
      <c r="O17" s="12"/>
      <c r="P17" s="12"/>
      <c r="Q17" s="12"/>
      <c r="R17" s="12"/>
    </row>
    <row r="18" spans="1:18">
      <c r="A18" s="13"/>
      <c r="B18" s="13"/>
      <c r="C18" s="5"/>
      <c r="D18" s="5"/>
      <c r="E18" s="5"/>
      <c r="F18" s="11"/>
      <c r="G18" s="21"/>
      <c r="H18" s="12"/>
      <c r="I18" s="12"/>
      <c r="J18" s="12"/>
      <c r="K18" s="12"/>
      <c r="L18" s="12"/>
      <c r="M18" s="21"/>
      <c r="N18" s="12"/>
      <c r="O18" s="12"/>
      <c r="P18" s="12"/>
      <c r="Q18" s="12"/>
      <c r="R18" s="12"/>
    </row>
    <row r="19" spans="1:18">
      <c r="A19" s="13"/>
      <c r="B19" s="13"/>
      <c r="C19" s="5"/>
      <c r="D19" s="5"/>
      <c r="E19" s="5"/>
      <c r="F19" s="11"/>
      <c r="G19" s="21"/>
      <c r="H19" s="12"/>
      <c r="I19" s="12"/>
      <c r="J19" s="12"/>
      <c r="K19" s="12"/>
      <c r="L19" s="12"/>
      <c r="M19" s="21"/>
      <c r="N19" s="12"/>
      <c r="O19" s="12"/>
      <c r="P19" s="12"/>
      <c r="Q19" s="12"/>
      <c r="R19" s="12"/>
    </row>
    <row r="20" spans="1:18">
      <c r="A20" s="13"/>
      <c r="B20" s="13"/>
      <c r="C20" s="5"/>
      <c r="D20" s="5"/>
      <c r="E20" s="5"/>
      <c r="F20" s="11"/>
      <c r="G20" s="21"/>
      <c r="H20" s="12"/>
      <c r="I20" s="12"/>
      <c r="J20" s="12"/>
      <c r="K20" s="12"/>
      <c r="L20" s="12"/>
      <c r="M20" s="21"/>
      <c r="N20" s="12"/>
      <c r="O20" s="12"/>
      <c r="P20" s="12"/>
      <c r="Q20" s="12"/>
      <c r="R20" s="12"/>
    </row>
    <row r="21" ht="22.5" spans="1:18">
      <c r="A21" s="6" t="s">
        <v>291</v>
      </c>
      <c r="B21" s="13"/>
      <c r="C21" s="11"/>
      <c r="D21" s="5"/>
      <c r="E21" s="11"/>
      <c r="F21" s="11"/>
      <c r="G21" s="21">
        <f>H21+L21+M21</f>
        <v>0</v>
      </c>
      <c r="H21" s="12">
        <f>I21+J21+K21</f>
        <v>0</v>
      </c>
      <c r="I21" s="12">
        <v>0</v>
      </c>
      <c r="J21" s="12">
        <v>0</v>
      </c>
      <c r="K21" s="12">
        <v>0</v>
      </c>
      <c r="L21" s="12">
        <v>0</v>
      </c>
      <c r="M21" s="21">
        <f>N21+O21+P21+Q21+R21</f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</row>
    <row r="22" ht="22.5" spans="1:18">
      <c r="A22" s="13"/>
      <c r="B22" s="13" t="s">
        <v>292</v>
      </c>
      <c r="C22" s="11"/>
      <c r="D22" s="5"/>
      <c r="E22" s="11"/>
      <c r="F22" s="11"/>
      <c r="G22" s="21">
        <f>H22+L22+M22</f>
        <v>0</v>
      </c>
      <c r="H22" s="12">
        <f>I22+J22+K22</f>
        <v>0</v>
      </c>
      <c r="I22" s="12">
        <v>0</v>
      </c>
      <c r="J22" s="12">
        <v>0</v>
      </c>
      <c r="K22" s="12">
        <v>0</v>
      </c>
      <c r="L22" s="12">
        <v>0</v>
      </c>
      <c r="M22" s="21">
        <f>N22+O22+P22+Q22+R22</f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ht="22.5" spans="1:18">
      <c r="A23" s="6"/>
      <c r="B23" s="6"/>
      <c r="C23" s="5">
        <v>2010102</v>
      </c>
      <c r="D23" s="5" t="s">
        <v>283</v>
      </c>
      <c r="E23" s="5">
        <v>30201</v>
      </c>
      <c r="F23" s="11" t="s">
        <v>136</v>
      </c>
      <c r="G23" s="21">
        <f>H23+L23+M23</f>
        <v>0</v>
      </c>
      <c r="H23" s="12">
        <f>I23+J23+K23</f>
        <v>0</v>
      </c>
      <c r="I23" s="12">
        <v>0</v>
      </c>
      <c r="J23" s="12">
        <v>0</v>
      </c>
      <c r="K23" s="12">
        <v>0</v>
      </c>
      <c r="L23" s="12">
        <v>0</v>
      </c>
      <c r="M23" s="21">
        <f>N23+O23+P23+Q23+R23</f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</row>
    <row r="24" ht="22.5" spans="1:18">
      <c r="A24" s="13"/>
      <c r="B24" s="13"/>
      <c r="C24" s="5">
        <v>2010102</v>
      </c>
      <c r="D24" s="5" t="s">
        <v>283</v>
      </c>
      <c r="E24" s="5">
        <v>30226</v>
      </c>
      <c r="F24" s="11" t="s">
        <v>144</v>
      </c>
      <c r="G24" s="21">
        <f>H24+L24+M24</f>
        <v>0</v>
      </c>
      <c r="H24" s="12">
        <f>I24+J24+K24</f>
        <v>0</v>
      </c>
      <c r="I24" s="12">
        <v>0</v>
      </c>
      <c r="J24" s="12">
        <v>0</v>
      </c>
      <c r="K24" s="12">
        <v>0</v>
      </c>
      <c r="L24" s="12">
        <v>0</v>
      </c>
      <c r="M24" s="21">
        <f>N24+O24+P24+Q24+R24</f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</row>
    <row r="25" spans="1:1">
      <c r="A25" s="7" t="s">
        <v>99</v>
      </c>
    </row>
  </sheetData>
  <mergeCells count="13">
    <mergeCell ref="A1:R1"/>
    <mergeCell ref="A2:R2"/>
    <mergeCell ref="A3:L3"/>
    <mergeCell ref="M3:R3"/>
    <mergeCell ref="C4:D4"/>
    <mergeCell ref="E4:F4"/>
    <mergeCell ref="H4:K4"/>
    <mergeCell ref="M4:R4"/>
    <mergeCell ref="A6:F6"/>
    <mergeCell ref="A4:A5"/>
    <mergeCell ref="B4:B5"/>
    <mergeCell ref="G4:G5"/>
    <mergeCell ref="L4:L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2" sqref="A2:E2"/>
    </sheetView>
  </sheetViews>
  <sheetFormatPr defaultColWidth="9" defaultRowHeight="13.5" outlineLevelCol="4"/>
  <cols>
    <col min="1" max="5" width="40.625" customWidth="1"/>
  </cols>
  <sheetData>
    <row r="1" customHeight="1" spans="1:5">
      <c r="A1" s="1" t="s">
        <v>293</v>
      </c>
      <c r="B1" s="1"/>
      <c r="C1" s="1"/>
      <c r="D1" s="1"/>
      <c r="E1" s="1"/>
    </row>
    <row r="2" ht="15" customHeight="1" spans="1:5">
      <c r="A2" s="2" t="s">
        <v>294</v>
      </c>
      <c r="B2" s="2"/>
      <c r="C2" s="2"/>
      <c r="D2" s="2"/>
      <c r="E2" s="2"/>
    </row>
    <row r="3" ht="15" customHeight="1" spans="1:5">
      <c r="A3" s="14" t="s">
        <v>18</v>
      </c>
      <c r="B3" s="14"/>
      <c r="C3" s="14"/>
      <c r="D3" s="9" t="s">
        <v>19</v>
      </c>
      <c r="E3" s="9"/>
    </row>
    <row r="4" ht="15" customHeight="1" spans="1:5">
      <c r="A4" s="10" t="s">
        <v>295</v>
      </c>
      <c r="B4" s="10" t="s">
        <v>296</v>
      </c>
      <c r="C4" s="10"/>
      <c r="D4" s="10"/>
      <c r="E4" s="10"/>
    </row>
    <row r="5" spans="1:5">
      <c r="A5" s="10"/>
      <c r="B5" s="10" t="s">
        <v>75</v>
      </c>
      <c r="C5" s="10" t="s">
        <v>297</v>
      </c>
      <c r="D5" s="10" t="s">
        <v>298</v>
      </c>
      <c r="E5" s="10" t="s">
        <v>299</v>
      </c>
    </row>
    <row r="6" spans="1:5">
      <c r="A6" s="11" t="s">
        <v>89</v>
      </c>
      <c r="B6" s="11" t="s">
        <v>300</v>
      </c>
      <c r="C6" s="11">
        <v>2</v>
      </c>
      <c r="D6" s="11">
        <v>3</v>
      </c>
      <c r="E6" s="11">
        <v>4</v>
      </c>
    </row>
    <row r="7" ht="24" customHeight="1" spans="1:5">
      <c r="A7" s="11" t="s">
        <v>75</v>
      </c>
      <c r="B7" s="12">
        <f t="shared" ref="B7:B9" si="0">C7+D7+E7</f>
        <v>0</v>
      </c>
      <c r="C7" s="12">
        <v>0</v>
      </c>
      <c r="D7" s="12">
        <v>0</v>
      </c>
      <c r="E7" s="12">
        <v>0</v>
      </c>
    </row>
    <row r="8" ht="24" customHeight="1" spans="1:5">
      <c r="A8" s="13" t="s">
        <v>301</v>
      </c>
      <c r="B8" s="12">
        <f t="shared" si="0"/>
        <v>0</v>
      </c>
      <c r="C8" s="12">
        <v>0</v>
      </c>
      <c r="D8" s="12">
        <v>0</v>
      </c>
      <c r="E8" s="12">
        <v>0</v>
      </c>
    </row>
    <row r="9" ht="24" customHeight="1" spans="1:5">
      <c r="A9" s="13" t="s">
        <v>302</v>
      </c>
      <c r="B9" s="12">
        <f t="shared" si="0"/>
        <v>0</v>
      </c>
      <c r="C9" s="12">
        <v>0</v>
      </c>
      <c r="D9" s="12">
        <v>0</v>
      </c>
      <c r="E9" s="12">
        <v>0</v>
      </c>
    </row>
    <row r="10" spans="1:1">
      <c r="A10" s="7" t="s">
        <v>99</v>
      </c>
    </row>
  </sheetData>
  <mergeCells count="6">
    <mergeCell ref="A1:E1"/>
    <mergeCell ref="A2:E2"/>
    <mergeCell ref="A3:C3"/>
    <mergeCell ref="D3:E3"/>
    <mergeCell ref="B4:E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A2" sqref="A2:F2"/>
    </sheetView>
  </sheetViews>
  <sheetFormatPr defaultColWidth="9" defaultRowHeight="13.5"/>
  <cols>
    <col min="1" max="6" width="30.625" customWidth="1"/>
  </cols>
  <sheetData>
    <row r="1" customHeight="1" spans="1:6">
      <c r="A1" s="1" t="s">
        <v>303</v>
      </c>
      <c r="B1" s="1"/>
      <c r="C1" s="1"/>
      <c r="D1" s="1"/>
      <c r="E1" s="1"/>
      <c r="F1" s="1"/>
    </row>
    <row r="2" ht="15" customHeight="1" spans="1:6">
      <c r="A2" s="2" t="s">
        <v>304</v>
      </c>
      <c r="B2" s="2"/>
      <c r="C2" s="2"/>
      <c r="D2" s="2"/>
      <c r="E2" s="2"/>
      <c r="F2" s="2"/>
    </row>
    <row r="3" ht="15" customHeight="1" spans="1:6">
      <c r="A3" s="8" t="s">
        <v>18</v>
      </c>
      <c r="B3" s="8"/>
      <c r="C3" s="8"/>
      <c r="D3" s="8"/>
      <c r="E3" s="9" t="s">
        <v>19</v>
      </c>
      <c r="F3" s="9"/>
    </row>
    <row r="4" ht="15" customHeight="1" spans="1:6">
      <c r="A4" s="10" t="s">
        <v>72</v>
      </c>
      <c r="B4" s="10" t="s">
        <v>278</v>
      </c>
      <c r="C4" s="10" t="s">
        <v>305</v>
      </c>
      <c r="D4" s="10"/>
      <c r="E4" s="10"/>
      <c r="F4" s="10"/>
    </row>
    <row r="5" spans="1:6">
      <c r="A5" s="10"/>
      <c r="B5" s="10"/>
      <c r="C5" s="10" t="s">
        <v>75</v>
      </c>
      <c r="D5" s="10" t="s">
        <v>107</v>
      </c>
      <c r="E5" s="10" t="s">
        <v>306</v>
      </c>
      <c r="F5" s="10" t="s">
        <v>109</v>
      </c>
    </row>
    <row r="6" ht="15" customHeight="1" spans="1:6">
      <c r="A6" s="11" t="s">
        <v>89</v>
      </c>
      <c r="B6" s="11"/>
      <c r="C6" s="11" t="s">
        <v>300</v>
      </c>
      <c r="D6" s="11">
        <v>2</v>
      </c>
      <c r="E6" s="11">
        <v>3</v>
      </c>
      <c r="F6" s="11">
        <v>4</v>
      </c>
    </row>
    <row r="7" spans="1:6">
      <c r="A7" s="11"/>
      <c r="B7" s="11" t="s">
        <v>75</v>
      </c>
      <c r="C7" s="12">
        <f t="shared" ref="C7:C13" si="0">D7+E7+F7</f>
        <v>0</v>
      </c>
      <c r="D7" s="12">
        <v>0</v>
      </c>
      <c r="E7" s="12">
        <v>0</v>
      </c>
      <c r="F7" s="12">
        <v>0</v>
      </c>
    </row>
    <row r="8" spans="1:6">
      <c r="A8" s="13" t="s">
        <v>301</v>
      </c>
      <c r="B8" s="13"/>
      <c r="C8" s="12">
        <f t="shared" si="0"/>
        <v>0</v>
      </c>
      <c r="D8" s="12">
        <v>0</v>
      </c>
      <c r="E8" s="12">
        <v>0</v>
      </c>
      <c r="F8" s="12">
        <v>0</v>
      </c>
    </row>
    <row r="9" spans="1:6">
      <c r="A9" s="13"/>
      <c r="B9" s="13" t="s">
        <v>307</v>
      </c>
      <c r="C9" s="12">
        <f t="shared" si="0"/>
        <v>0</v>
      </c>
      <c r="D9" s="12">
        <v>0</v>
      </c>
      <c r="E9" s="12">
        <v>0</v>
      </c>
      <c r="F9" s="12">
        <v>0</v>
      </c>
    </row>
    <row r="10" spans="1:6">
      <c r="A10" s="13"/>
      <c r="B10" s="13" t="s">
        <v>308</v>
      </c>
      <c r="C10" s="12">
        <f t="shared" si="0"/>
        <v>0</v>
      </c>
      <c r="D10" s="12">
        <v>0</v>
      </c>
      <c r="E10" s="12">
        <v>0</v>
      </c>
      <c r="F10" s="12">
        <v>0</v>
      </c>
    </row>
    <row r="11" spans="1:6">
      <c r="A11" s="13" t="s">
        <v>302</v>
      </c>
      <c r="B11" s="13"/>
      <c r="C11" s="12">
        <f t="shared" si="0"/>
        <v>0</v>
      </c>
      <c r="D11" s="12">
        <v>0</v>
      </c>
      <c r="E11" s="12">
        <v>0</v>
      </c>
      <c r="F11" s="12">
        <v>0</v>
      </c>
    </row>
    <row r="12" spans="1:6">
      <c r="A12" s="13"/>
      <c r="B12" s="13" t="s">
        <v>309</v>
      </c>
      <c r="C12" s="12">
        <f t="shared" si="0"/>
        <v>0</v>
      </c>
      <c r="D12" s="12">
        <v>0</v>
      </c>
      <c r="E12" s="12">
        <v>0</v>
      </c>
      <c r="F12" s="12">
        <v>0</v>
      </c>
    </row>
    <row r="13" spans="1:6">
      <c r="A13" s="13"/>
      <c r="B13" s="13" t="s">
        <v>310</v>
      </c>
      <c r="C13" s="12">
        <f t="shared" si="0"/>
        <v>0</v>
      </c>
      <c r="D13" s="12">
        <v>0</v>
      </c>
      <c r="E13" s="12">
        <v>0</v>
      </c>
      <c r="F13" s="12">
        <v>0</v>
      </c>
    </row>
    <row r="14" spans="1:1">
      <c r="A14" s="7" t="s">
        <v>99</v>
      </c>
    </row>
    <row r="24" spans="9:9">
      <c r="I24">
        <v>40</v>
      </c>
    </row>
    <row r="25" spans="9:9">
      <c r="I25">
        <v>55</v>
      </c>
    </row>
    <row r="29" spans="9:9">
      <c r="I29">
        <f>95-55</f>
        <v>40</v>
      </c>
    </row>
  </sheetData>
  <mergeCells count="8">
    <mergeCell ref="A1:F1"/>
    <mergeCell ref="A2:F2"/>
    <mergeCell ref="A3:D3"/>
    <mergeCell ref="E3:F3"/>
    <mergeCell ref="C4:F4"/>
    <mergeCell ref="A6:B6"/>
    <mergeCell ref="A4:A5"/>
    <mergeCell ref="B4:B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2" sqref="A2:L2"/>
    </sheetView>
  </sheetViews>
  <sheetFormatPr defaultColWidth="9" defaultRowHeight="13.5"/>
  <cols>
    <col min="1" max="12" width="15.625" customWidth="1"/>
  </cols>
  <sheetData>
    <row r="1" customHeight="1" spans="1:12">
      <c r="A1" s="1" t="s">
        <v>311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2" t="s">
        <v>312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5" customHeight="1" spans="1:12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5" customHeight="1" spans="1:12">
      <c r="A4" s="4" t="s">
        <v>313</v>
      </c>
      <c r="B4" s="4" t="s">
        <v>72</v>
      </c>
      <c r="C4" s="4" t="s">
        <v>314</v>
      </c>
      <c r="D4" s="4" t="s">
        <v>278</v>
      </c>
      <c r="E4" s="4" t="s">
        <v>315</v>
      </c>
      <c r="F4" s="4" t="s">
        <v>316</v>
      </c>
      <c r="G4" s="4" t="s">
        <v>317</v>
      </c>
      <c r="H4" s="4" t="s">
        <v>318</v>
      </c>
      <c r="I4" s="4" t="s">
        <v>319</v>
      </c>
      <c r="J4" s="4" t="s">
        <v>320</v>
      </c>
      <c r="K4" s="4" t="s">
        <v>321</v>
      </c>
      <c r="L4" s="4" t="s">
        <v>322</v>
      </c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</row>
    <row r="7" ht="24" customHeight="1" spans="1:12">
      <c r="A7" s="6" t="s">
        <v>253</v>
      </c>
      <c r="B7" s="6" t="s">
        <v>253</v>
      </c>
      <c r="C7" s="6" t="s">
        <v>253</v>
      </c>
      <c r="D7" s="6" t="s">
        <v>253</v>
      </c>
      <c r="E7" s="6" t="s">
        <v>253</v>
      </c>
      <c r="F7" s="6" t="s">
        <v>253</v>
      </c>
      <c r="G7" s="6" t="s">
        <v>253</v>
      </c>
      <c r="H7" s="6" t="s">
        <v>253</v>
      </c>
      <c r="I7" s="6" t="s">
        <v>253</v>
      </c>
      <c r="J7" s="6" t="s">
        <v>253</v>
      </c>
      <c r="K7" s="6" t="s">
        <v>253</v>
      </c>
      <c r="L7" s="6" t="s">
        <v>253</v>
      </c>
    </row>
    <row r="8" ht="24" customHeight="1" spans="1:12">
      <c r="A8" s="6" t="s">
        <v>253</v>
      </c>
      <c r="B8" s="6" t="s">
        <v>253</v>
      </c>
      <c r="C8" s="6" t="s">
        <v>253</v>
      </c>
      <c r="D8" s="6" t="s">
        <v>253</v>
      </c>
      <c r="E8" s="6" t="s">
        <v>253</v>
      </c>
      <c r="F8" s="6" t="s">
        <v>253</v>
      </c>
      <c r="G8" s="6" t="s">
        <v>253</v>
      </c>
      <c r="H8" s="6" t="s">
        <v>253</v>
      </c>
      <c r="I8" s="6" t="s">
        <v>253</v>
      </c>
      <c r="J8" s="6" t="s">
        <v>253</v>
      </c>
      <c r="K8" s="6" t="s">
        <v>253</v>
      </c>
      <c r="L8" s="6" t="s">
        <v>253</v>
      </c>
    </row>
    <row r="9" spans="1:1">
      <c r="A9" s="7"/>
    </row>
  </sheetData>
  <mergeCells count="15"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G28" sqref="G28"/>
    </sheetView>
  </sheetViews>
  <sheetFormatPr defaultColWidth="9" defaultRowHeight="13.5" outlineLevelCol="6"/>
  <cols>
    <col min="1" max="4" width="40.625" customWidth="1"/>
    <col min="7" max="7" width="12.625"/>
  </cols>
  <sheetData>
    <row r="1" customHeight="1" spans="1:4">
      <c r="A1" s="51" t="s">
        <v>16</v>
      </c>
      <c r="B1" s="51"/>
      <c r="C1" s="51"/>
      <c r="D1" s="51"/>
    </row>
    <row r="2" ht="15" customHeight="1" spans="1:4">
      <c r="A2" s="18" t="s">
        <v>17</v>
      </c>
      <c r="B2" s="18"/>
      <c r="C2" s="18"/>
      <c r="D2" s="18"/>
    </row>
    <row r="3" ht="15" customHeight="1" spans="1:4">
      <c r="A3" s="36" t="s">
        <v>18</v>
      </c>
      <c r="B3" s="36"/>
      <c r="C3" s="36"/>
      <c r="D3" s="37" t="s">
        <v>19</v>
      </c>
    </row>
    <row r="4" ht="15" customHeight="1" spans="1:4">
      <c r="A4" s="4" t="s">
        <v>20</v>
      </c>
      <c r="B4" s="4"/>
      <c r="C4" s="4" t="s">
        <v>21</v>
      </c>
      <c r="D4" s="4"/>
    </row>
    <row r="5" spans="1:4">
      <c r="A5" s="4" t="s">
        <v>22</v>
      </c>
      <c r="B5" s="4" t="s">
        <v>23</v>
      </c>
      <c r="C5" s="4" t="s">
        <v>22</v>
      </c>
      <c r="D5" s="4" t="s">
        <v>23</v>
      </c>
    </row>
    <row r="6" spans="1:4">
      <c r="A6" s="39" t="s">
        <v>24</v>
      </c>
      <c r="B6" s="21">
        <f>B7+B11+B12</f>
        <v>335.27</v>
      </c>
      <c r="C6" s="39" t="s">
        <v>25</v>
      </c>
      <c r="D6" s="21">
        <f>SUM(D7:D34)</f>
        <v>335.27</v>
      </c>
    </row>
    <row r="7" spans="1:4">
      <c r="A7" s="39" t="s">
        <v>26</v>
      </c>
      <c r="B7" s="21">
        <v>335.27</v>
      </c>
      <c r="C7" s="39" t="s">
        <v>27</v>
      </c>
      <c r="D7" s="21">
        <v>0</v>
      </c>
    </row>
    <row r="8" spans="1:4">
      <c r="A8" s="39" t="s">
        <v>28</v>
      </c>
      <c r="B8" s="21">
        <v>0</v>
      </c>
      <c r="C8" s="39" t="s">
        <v>29</v>
      </c>
      <c r="D8" s="21">
        <v>0</v>
      </c>
    </row>
    <row r="9" spans="1:4">
      <c r="A9" s="39" t="s">
        <v>30</v>
      </c>
      <c r="B9" s="21">
        <v>0</v>
      </c>
      <c r="C9" s="39" t="s">
        <v>31</v>
      </c>
      <c r="D9" s="21">
        <v>0</v>
      </c>
    </row>
    <row r="10" spans="1:4">
      <c r="A10" s="39" t="s">
        <v>32</v>
      </c>
      <c r="B10" s="21">
        <v>0</v>
      </c>
      <c r="C10" s="39" t="s">
        <v>33</v>
      </c>
      <c r="D10" s="21">
        <v>0</v>
      </c>
    </row>
    <row r="11" spans="1:4">
      <c r="A11" s="39" t="s">
        <v>34</v>
      </c>
      <c r="B11" s="21">
        <v>0</v>
      </c>
      <c r="C11" s="39" t="s">
        <v>35</v>
      </c>
      <c r="D11" s="21">
        <v>335.27</v>
      </c>
    </row>
    <row r="12" spans="1:4">
      <c r="A12" s="39" t="s">
        <v>36</v>
      </c>
      <c r="B12" s="21">
        <f>B13+B14+B15+B16+B17</f>
        <v>0</v>
      </c>
      <c r="C12" s="39" t="s">
        <v>37</v>
      </c>
      <c r="D12" s="21">
        <v>0</v>
      </c>
    </row>
    <row r="13" spans="1:4">
      <c r="A13" s="39" t="s">
        <v>38</v>
      </c>
      <c r="B13" s="21">
        <v>0</v>
      </c>
      <c r="C13" s="39" t="s">
        <v>39</v>
      </c>
      <c r="D13" s="21">
        <v>0</v>
      </c>
    </row>
    <row r="14" spans="1:4">
      <c r="A14" s="39" t="s">
        <v>40</v>
      </c>
      <c r="B14" s="21">
        <v>0</v>
      </c>
      <c r="C14" s="39" t="s">
        <v>41</v>
      </c>
      <c r="D14" s="21">
        <v>0</v>
      </c>
    </row>
    <row r="15" spans="1:4">
      <c r="A15" s="39" t="s">
        <v>42</v>
      </c>
      <c r="B15" s="21">
        <v>0</v>
      </c>
      <c r="C15" s="39" t="s">
        <v>43</v>
      </c>
      <c r="D15" s="21">
        <v>0</v>
      </c>
    </row>
    <row r="16" spans="1:4">
      <c r="A16" s="39" t="s">
        <v>44</v>
      </c>
      <c r="B16" s="21">
        <v>0</v>
      </c>
      <c r="C16" s="39" t="s">
        <v>45</v>
      </c>
      <c r="D16" s="21">
        <v>0</v>
      </c>
    </row>
    <row r="17" spans="1:4">
      <c r="A17" s="39" t="s">
        <v>46</v>
      </c>
      <c r="B17" s="21">
        <v>0</v>
      </c>
      <c r="C17" s="39" t="s">
        <v>47</v>
      </c>
      <c r="D17" s="21">
        <v>0</v>
      </c>
    </row>
    <row r="18" spans="1:4">
      <c r="A18" s="39"/>
      <c r="B18" s="21"/>
      <c r="C18" s="39" t="s">
        <v>48</v>
      </c>
      <c r="D18" s="21">
        <v>0</v>
      </c>
    </row>
    <row r="19" spans="1:4">
      <c r="A19" s="39"/>
      <c r="B19" s="21"/>
      <c r="C19" s="39" t="s">
        <v>49</v>
      </c>
      <c r="D19" s="21">
        <v>0</v>
      </c>
    </row>
    <row r="20" spans="1:7">
      <c r="A20" s="39"/>
      <c r="B20" s="21"/>
      <c r="C20" s="39" t="s">
        <v>50</v>
      </c>
      <c r="D20" s="21">
        <v>0</v>
      </c>
      <c r="G20">
        <v>358.95</v>
      </c>
    </row>
    <row r="21" spans="1:4">
      <c r="A21" s="39"/>
      <c r="B21" s="21"/>
      <c r="C21" s="39" t="s">
        <v>51</v>
      </c>
      <c r="D21" s="21">
        <v>0</v>
      </c>
    </row>
    <row r="22" spans="1:4">
      <c r="A22" s="39"/>
      <c r="B22" s="21"/>
      <c r="C22" s="39" t="s">
        <v>52</v>
      </c>
      <c r="D22" s="21">
        <v>0</v>
      </c>
    </row>
    <row r="23" spans="1:7">
      <c r="A23" s="39"/>
      <c r="B23" s="21"/>
      <c r="C23" s="39" t="s">
        <v>53</v>
      </c>
      <c r="D23" s="21">
        <v>0</v>
      </c>
      <c r="G23">
        <f>G20-D11</f>
        <v>23.68</v>
      </c>
    </row>
    <row r="24" spans="1:4">
      <c r="A24" s="39"/>
      <c r="B24" s="21"/>
      <c r="C24" s="39" t="s">
        <v>54</v>
      </c>
      <c r="D24" s="21">
        <v>0</v>
      </c>
    </row>
    <row r="25" spans="1:4">
      <c r="A25" s="39"/>
      <c r="B25" s="21"/>
      <c r="C25" s="39" t="s">
        <v>55</v>
      </c>
      <c r="D25" s="21">
        <v>0</v>
      </c>
    </row>
    <row r="26" spans="1:4">
      <c r="A26" s="39"/>
      <c r="B26" s="21"/>
      <c r="C26" s="39" t="s">
        <v>56</v>
      </c>
      <c r="D26" s="21">
        <v>0</v>
      </c>
    </row>
    <row r="27" spans="1:7">
      <c r="A27" s="39"/>
      <c r="B27" s="21"/>
      <c r="C27" s="39" t="s">
        <v>57</v>
      </c>
      <c r="D27" s="21">
        <v>0</v>
      </c>
      <c r="G27">
        <f>G23/G20</f>
        <v>0.0659701908343781</v>
      </c>
    </row>
    <row r="28" spans="1:4">
      <c r="A28" s="39"/>
      <c r="B28" s="21"/>
      <c r="C28" s="39" t="s">
        <v>58</v>
      </c>
      <c r="D28" s="21">
        <v>0</v>
      </c>
    </row>
    <row r="29" spans="1:4">
      <c r="A29" s="39"/>
      <c r="B29" s="21"/>
      <c r="C29" s="39" t="s">
        <v>59</v>
      </c>
      <c r="D29" s="21">
        <v>0</v>
      </c>
    </row>
    <row r="30" spans="1:4">
      <c r="A30" s="39"/>
      <c r="B30" s="21"/>
      <c r="C30" s="39" t="s">
        <v>60</v>
      </c>
      <c r="D30" s="21">
        <v>0</v>
      </c>
    </row>
    <row r="31" spans="1:4">
      <c r="A31" s="39"/>
      <c r="B31" s="21"/>
      <c r="C31" s="39" t="s">
        <v>61</v>
      </c>
      <c r="D31" s="21">
        <v>0</v>
      </c>
    </row>
    <row r="32" spans="1:4">
      <c r="A32" s="39"/>
      <c r="B32" s="21"/>
      <c r="C32" s="39" t="s">
        <v>62</v>
      </c>
      <c r="D32" s="21">
        <v>0</v>
      </c>
    </row>
    <row r="33" spans="1:4">
      <c r="A33" s="39"/>
      <c r="B33" s="21"/>
      <c r="C33" s="39" t="s">
        <v>63</v>
      </c>
      <c r="D33" s="21">
        <v>0</v>
      </c>
    </row>
    <row r="34" spans="1:4">
      <c r="A34" s="39"/>
      <c r="B34" s="21"/>
      <c r="C34" s="39" t="s">
        <v>64</v>
      </c>
      <c r="D34" s="21">
        <v>0</v>
      </c>
    </row>
    <row r="35" spans="1:4">
      <c r="A35" s="39" t="s">
        <v>65</v>
      </c>
      <c r="B35" s="21">
        <v>0</v>
      </c>
      <c r="C35" s="39" t="s">
        <v>66</v>
      </c>
      <c r="D35" s="21">
        <v>0</v>
      </c>
    </row>
    <row r="36" spans="1:4">
      <c r="A36" s="5" t="s">
        <v>67</v>
      </c>
      <c r="B36" s="21">
        <f>B35+B6</f>
        <v>335.27</v>
      </c>
      <c r="C36" s="5" t="s">
        <v>68</v>
      </c>
      <c r="D36" s="21">
        <f>D35+D6</f>
        <v>335.27</v>
      </c>
    </row>
    <row r="37" spans="1:1">
      <c r="A37" t="s">
        <v>69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A2" sqref="A2:U2"/>
    </sheetView>
  </sheetViews>
  <sheetFormatPr defaultColWidth="9" defaultRowHeight="13.5"/>
  <sheetData>
    <row r="1" s="7" customFormat="1" customHeight="1" spans="1:21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="7" customFormat="1" ht="18" customHeight="1" spans="1:21">
      <c r="A2" s="42" t="s">
        <v>71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="7" customFormat="1" ht="15" customHeight="1" spans="1:21">
      <c r="A3" s="25" t="s">
        <v>18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32" t="s">
        <v>19</v>
      </c>
      <c r="Q3" s="32"/>
      <c r="R3" s="32"/>
      <c r="S3" s="32"/>
      <c r="T3" s="32"/>
      <c r="U3" s="32"/>
    </row>
    <row r="4" s="7" customFormat="1" ht="15" customHeight="1" spans="1:21">
      <c r="A4" s="45" t="s">
        <v>72</v>
      </c>
      <c r="B4" s="45" t="s">
        <v>67</v>
      </c>
      <c r="C4" s="45" t="s">
        <v>73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 t="s">
        <v>74</v>
      </c>
      <c r="P4" s="45"/>
      <c r="Q4" s="45"/>
      <c r="R4" s="45"/>
      <c r="S4" s="45"/>
      <c r="T4" s="45"/>
      <c r="U4" s="45"/>
    </row>
    <row r="5" s="7" customFormat="1" ht="15" customHeight="1" spans="1:21">
      <c r="A5" s="45"/>
      <c r="B5" s="45"/>
      <c r="C5" s="45" t="s">
        <v>75</v>
      </c>
      <c r="D5" s="45" t="s">
        <v>76</v>
      </c>
      <c r="E5" s="45"/>
      <c r="F5" s="45"/>
      <c r="G5" s="45"/>
      <c r="H5" s="45" t="s">
        <v>77</v>
      </c>
      <c r="I5" s="45" t="s">
        <v>78</v>
      </c>
      <c r="J5" s="45"/>
      <c r="K5" s="45"/>
      <c r="L5" s="45"/>
      <c r="M5" s="45"/>
      <c r="N5" s="45"/>
      <c r="O5" s="45" t="s">
        <v>75</v>
      </c>
      <c r="P5" s="45" t="s">
        <v>76</v>
      </c>
      <c r="Q5" s="45"/>
      <c r="R5" s="45"/>
      <c r="S5" s="45"/>
      <c r="T5" s="45" t="s">
        <v>77</v>
      </c>
      <c r="U5" s="45" t="s">
        <v>78</v>
      </c>
    </row>
    <row r="6" s="7" customFormat="1" ht="33" customHeight="1" spans="1:21">
      <c r="A6" s="45"/>
      <c r="B6" s="45"/>
      <c r="C6" s="45"/>
      <c r="D6" s="45" t="s">
        <v>79</v>
      </c>
      <c r="E6" s="45" t="s">
        <v>80</v>
      </c>
      <c r="F6" s="45" t="s">
        <v>81</v>
      </c>
      <c r="G6" s="45" t="s">
        <v>82</v>
      </c>
      <c r="H6" s="45"/>
      <c r="I6" s="45" t="s">
        <v>79</v>
      </c>
      <c r="J6" s="45" t="s">
        <v>83</v>
      </c>
      <c r="K6" s="45" t="s">
        <v>84</v>
      </c>
      <c r="L6" s="45" t="s">
        <v>85</v>
      </c>
      <c r="M6" s="45" t="s">
        <v>86</v>
      </c>
      <c r="N6" s="45" t="s">
        <v>87</v>
      </c>
      <c r="O6" s="45"/>
      <c r="P6" s="45" t="s">
        <v>79</v>
      </c>
      <c r="Q6" s="45" t="s">
        <v>80</v>
      </c>
      <c r="R6" s="45" t="s">
        <v>88</v>
      </c>
      <c r="S6" s="45" t="s">
        <v>82</v>
      </c>
      <c r="T6" s="45"/>
      <c r="U6" s="45"/>
    </row>
    <row r="7" s="7" customFormat="1" ht="15" customHeight="1" spans="1:21">
      <c r="A7" s="46" t="s">
        <v>89</v>
      </c>
      <c r="B7" s="47" t="s">
        <v>90</v>
      </c>
      <c r="C7" s="47" t="s">
        <v>91</v>
      </c>
      <c r="D7" s="47" t="s">
        <v>92</v>
      </c>
      <c r="E7" s="47">
        <v>4</v>
      </c>
      <c r="F7" s="47">
        <v>5</v>
      </c>
      <c r="G7" s="47">
        <v>6</v>
      </c>
      <c r="H7" s="47">
        <v>7</v>
      </c>
      <c r="I7" s="49" t="s">
        <v>93</v>
      </c>
      <c r="J7" s="47">
        <v>9</v>
      </c>
      <c r="K7" s="47">
        <v>10</v>
      </c>
      <c r="L7" s="47">
        <v>11</v>
      </c>
      <c r="M7" s="47">
        <v>12</v>
      </c>
      <c r="N7" s="47">
        <v>13</v>
      </c>
      <c r="O7" s="47" t="s">
        <v>94</v>
      </c>
      <c r="P7" s="47" t="s">
        <v>95</v>
      </c>
      <c r="Q7" s="47">
        <v>16</v>
      </c>
      <c r="R7" s="47">
        <v>17</v>
      </c>
      <c r="S7" s="47">
        <v>18</v>
      </c>
      <c r="T7" s="47">
        <v>19</v>
      </c>
      <c r="U7" s="47">
        <v>20</v>
      </c>
    </row>
    <row r="8" s="7" customFormat="1" ht="11.25" spans="1:21">
      <c r="A8" s="46"/>
      <c r="B8" s="47"/>
      <c r="C8" s="47"/>
      <c r="D8" s="47"/>
      <c r="E8" s="47"/>
      <c r="F8" s="47"/>
      <c r="G8" s="47"/>
      <c r="H8" s="47"/>
      <c r="I8" s="50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</row>
    <row r="9" s="7" customFormat="1" ht="25" customHeight="1" spans="1:21">
      <c r="A9" s="46" t="s">
        <v>75</v>
      </c>
      <c r="B9" s="12">
        <f t="shared" ref="B9:B12" si="0">C9+O9</f>
        <v>0</v>
      </c>
      <c r="C9" s="12">
        <f t="shared" ref="C9:C12" si="1">D9+H9+I9</f>
        <v>0</v>
      </c>
      <c r="D9" s="12">
        <f t="shared" ref="D9:D12" si="2">E9+F9+G9</f>
        <v>0</v>
      </c>
      <c r="E9" s="12">
        <v>0</v>
      </c>
      <c r="F9" s="12">
        <v>0</v>
      </c>
      <c r="G9" s="12">
        <v>0</v>
      </c>
      <c r="H9" s="12">
        <v>0</v>
      </c>
      <c r="I9" s="12">
        <f t="shared" ref="I9:I12" si="3">J9+K9+L9+M9+N9</f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f t="shared" ref="O9:O12" si="4">P9+T9+U9</f>
        <v>0</v>
      </c>
      <c r="P9" s="12">
        <f t="shared" ref="P9:P12" si="5">Q9+R9+S9</f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</row>
    <row r="10" s="7" customFormat="1" ht="25" customHeight="1" spans="1:21">
      <c r="A10" s="48" t="s">
        <v>96</v>
      </c>
      <c r="B10" s="12">
        <f t="shared" si="0"/>
        <v>335.27</v>
      </c>
      <c r="C10" s="12">
        <f t="shared" si="1"/>
        <v>335.27</v>
      </c>
      <c r="D10" s="12">
        <f t="shared" si="2"/>
        <v>335.27</v>
      </c>
      <c r="E10" s="12">
        <v>335.27</v>
      </c>
      <c r="F10" s="12">
        <v>0</v>
      </c>
      <c r="G10" s="12">
        <v>0</v>
      </c>
      <c r="H10" s="12">
        <v>0</v>
      </c>
      <c r="I10" s="12">
        <f t="shared" si="3"/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f t="shared" si="4"/>
        <v>0</v>
      </c>
      <c r="P10" s="12">
        <f t="shared" si="5"/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</row>
    <row r="11" s="7" customFormat="1" ht="25" customHeight="1" spans="1:21">
      <c r="A11" s="48" t="s">
        <v>97</v>
      </c>
      <c r="B11" s="12">
        <f t="shared" si="0"/>
        <v>0</v>
      </c>
      <c r="C11" s="12">
        <f t="shared" si="1"/>
        <v>0</v>
      </c>
      <c r="D11" s="12">
        <f t="shared" si="2"/>
        <v>0</v>
      </c>
      <c r="E11" s="12">
        <v>0</v>
      </c>
      <c r="F11" s="12">
        <v>0</v>
      </c>
      <c r="G11" s="12">
        <v>0</v>
      </c>
      <c r="H11" s="12">
        <v>0</v>
      </c>
      <c r="I11" s="12">
        <f t="shared" si="3"/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f t="shared" si="4"/>
        <v>0</v>
      </c>
      <c r="P11" s="12">
        <f t="shared" si="5"/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</row>
    <row r="12" s="7" customFormat="1" ht="25" customHeight="1" spans="1:21">
      <c r="A12" s="48" t="s">
        <v>98</v>
      </c>
      <c r="B12" s="12">
        <f t="shared" si="0"/>
        <v>0</v>
      </c>
      <c r="C12" s="12">
        <f t="shared" si="1"/>
        <v>0</v>
      </c>
      <c r="D12" s="12">
        <f t="shared" si="2"/>
        <v>0</v>
      </c>
      <c r="E12" s="12">
        <v>0</v>
      </c>
      <c r="F12" s="12">
        <v>0</v>
      </c>
      <c r="G12" s="12">
        <v>0</v>
      </c>
      <c r="H12" s="12">
        <v>0</v>
      </c>
      <c r="I12" s="12">
        <f t="shared" si="3"/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f t="shared" si="4"/>
        <v>0</v>
      </c>
      <c r="P12" s="12">
        <f t="shared" si="5"/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</row>
    <row r="13" s="7" customFormat="1" ht="11.25" spans="1:1">
      <c r="A13" s="7" t="s">
        <v>99</v>
      </c>
    </row>
    <row r="16" spans="9:9">
      <c r="I16" s="47"/>
    </row>
  </sheetData>
  <mergeCells count="37">
    <mergeCell ref="A1:U1"/>
    <mergeCell ref="A2:U2"/>
    <mergeCell ref="A3:O3"/>
    <mergeCell ref="P3:U3"/>
    <mergeCell ref="C4:N4"/>
    <mergeCell ref="O4:U4"/>
    <mergeCell ref="D5:G5"/>
    <mergeCell ref="I5:N5"/>
    <mergeCell ref="P5:S5"/>
    <mergeCell ref="A4:A6"/>
    <mergeCell ref="A7:A8"/>
    <mergeCell ref="B4:B6"/>
    <mergeCell ref="B7:B8"/>
    <mergeCell ref="C5:C6"/>
    <mergeCell ref="C7:C8"/>
    <mergeCell ref="D7:D8"/>
    <mergeCell ref="E7:E8"/>
    <mergeCell ref="F7:F8"/>
    <mergeCell ref="G7:G8"/>
    <mergeCell ref="H5:H6"/>
    <mergeCell ref="H7:H8"/>
    <mergeCell ref="I7:I8"/>
    <mergeCell ref="J7:J8"/>
    <mergeCell ref="K7:K8"/>
    <mergeCell ref="L7:L8"/>
    <mergeCell ref="M7:M8"/>
    <mergeCell ref="N7:N8"/>
    <mergeCell ref="O5:O6"/>
    <mergeCell ref="O7:O8"/>
    <mergeCell ref="P7:P8"/>
    <mergeCell ref="Q7:Q8"/>
    <mergeCell ref="R7:R8"/>
    <mergeCell ref="S7:S8"/>
    <mergeCell ref="T5:T6"/>
    <mergeCell ref="T7:T8"/>
    <mergeCell ref="U5:U6"/>
    <mergeCell ref="U7:U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workbookViewId="0">
      <selection activeCell="A2" sqref="A2:W2"/>
    </sheetView>
  </sheetViews>
  <sheetFormatPr defaultColWidth="9" defaultRowHeight="13.5"/>
  <sheetData>
    <row r="1" s="7" customFormat="1" customHeight="1" spans="1:23">
      <c r="A1" s="1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="7" customFormat="1" ht="15" customHeight="1" spans="1:23">
      <c r="A2" s="42" t="s">
        <v>101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="7" customFormat="1" ht="15" customHeight="1" spans="1:23">
      <c r="A3" s="43" t="s">
        <v>18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4" t="s">
        <v>19</v>
      </c>
      <c r="R3" s="44"/>
      <c r="S3" s="44"/>
      <c r="T3" s="44"/>
      <c r="U3" s="44"/>
      <c r="V3" s="44"/>
      <c r="W3" s="44"/>
    </row>
    <row r="4" s="7" customFormat="1" ht="15" customHeight="1" spans="1:23">
      <c r="A4" s="4" t="s">
        <v>102</v>
      </c>
      <c r="B4" s="4"/>
      <c r="C4" s="10" t="s">
        <v>68</v>
      </c>
      <c r="D4" s="4" t="s">
        <v>103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104</v>
      </c>
    </row>
    <row r="5" s="7" customFormat="1" ht="15" customHeight="1" spans="1:23">
      <c r="A5" s="4"/>
      <c r="B5" s="4"/>
      <c r="C5" s="10"/>
      <c r="D5" s="4" t="s">
        <v>75</v>
      </c>
      <c r="E5" s="4" t="s">
        <v>105</v>
      </c>
      <c r="F5" s="4" t="s">
        <v>106</v>
      </c>
      <c r="G5" s="4" t="s">
        <v>107</v>
      </c>
      <c r="H5" s="4"/>
      <c r="I5" s="4"/>
      <c r="J5" s="4" t="s">
        <v>108</v>
      </c>
      <c r="K5" s="4"/>
      <c r="L5" s="4"/>
      <c r="M5" s="4" t="s">
        <v>109</v>
      </c>
      <c r="N5" s="4"/>
      <c r="O5" s="4"/>
      <c r="P5" s="4" t="s">
        <v>77</v>
      </c>
      <c r="Q5" s="4"/>
      <c r="R5" s="4"/>
      <c r="S5" s="4"/>
      <c r="T5" s="4" t="s">
        <v>78</v>
      </c>
      <c r="U5" s="4"/>
      <c r="V5" s="4"/>
      <c r="W5" s="4"/>
    </row>
    <row r="6" s="7" customFormat="1" ht="28" customHeight="1" spans="1:23">
      <c r="A6" s="10" t="s">
        <v>110</v>
      </c>
      <c r="B6" s="4" t="s">
        <v>111</v>
      </c>
      <c r="C6" s="10"/>
      <c r="D6" s="4"/>
      <c r="E6" s="4"/>
      <c r="F6" s="4"/>
      <c r="G6" s="4" t="s">
        <v>79</v>
      </c>
      <c r="H6" s="4" t="s">
        <v>112</v>
      </c>
      <c r="I6" s="4" t="s">
        <v>113</v>
      </c>
      <c r="J6" s="4" t="s">
        <v>79</v>
      </c>
      <c r="K6" s="4" t="s">
        <v>112</v>
      </c>
      <c r="L6" s="4" t="s">
        <v>113</v>
      </c>
      <c r="M6" s="4" t="s">
        <v>79</v>
      </c>
      <c r="N6" s="4" t="s">
        <v>112</v>
      </c>
      <c r="O6" s="4" t="s">
        <v>113</v>
      </c>
      <c r="P6" s="4" t="s">
        <v>79</v>
      </c>
      <c r="Q6" s="4"/>
      <c r="R6" s="4" t="s">
        <v>112</v>
      </c>
      <c r="S6" s="4" t="s">
        <v>113</v>
      </c>
      <c r="T6" s="4" t="s">
        <v>79</v>
      </c>
      <c r="U6" s="4" t="s">
        <v>112</v>
      </c>
      <c r="V6" s="4" t="s">
        <v>113</v>
      </c>
      <c r="W6" s="4"/>
    </row>
    <row r="7" s="7" customFormat="1" ht="25" customHeight="1" spans="1:23">
      <c r="A7" s="5" t="s">
        <v>89</v>
      </c>
      <c r="B7" s="5"/>
      <c r="C7" s="5" t="s">
        <v>114</v>
      </c>
      <c r="D7" s="29" t="s">
        <v>115</v>
      </c>
      <c r="E7" s="29" t="s">
        <v>116</v>
      </c>
      <c r="F7" s="29" t="s">
        <v>117</v>
      </c>
      <c r="G7" s="5" t="s">
        <v>118</v>
      </c>
      <c r="H7" s="5">
        <v>6</v>
      </c>
      <c r="I7" s="5">
        <v>7</v>
      </c>
      <c r="J7" s="5" t="s">
        <v>119</v>
      </c>
      <c r="K7" s="5">
        <v>9</v>
      </c>
      <c r="L7" s="5">
        <v>10</v>
      </c>
      <c r="M7" s="5" t="s">
        <v>120</v>
      </c>
      <c r="N7" s="5">
        <v>12</v>
      </c>
      <c r="O7" s="5">
        <v>13</v>
      </c>
      <c r="P7" s="5" t="s">
        <v>121</v>
      </c>
      <c r="Q7" s="5"/>
      <c r="R7" s="5">
        <v>15</v>
      </c>
      <c r="S7" s="5">
        <v>16</v>
      </c>
      <c r="T7" s="5" t="s">
        <v>122</v>
      </c>
      <c r="U7" s="5">
        <v>18</v>
      </c>
      <c r="V7" s="5">
        <v>19</v>
      </c>
      <c r="W7" s="5">
        <v>20</v>
      </c>
    </row>
    <row r="8" s="7" customFormat="1" ht="25" customHeight="1" spans="1:23">
      <c r="A8" s="5"/>
      <c r="B8" s="5"/>
      <c r="C8" s="5"/>
      <c r="D8" s="30"/>
      <c r="E8" s="30"/>
      <c r="F8" s="3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="7" customFormat="1" ht="39" customHeight="1" spans="1:23">
      <c r="A9" s="21"/>
      <c r="B9" s="5" t="s">
        <v>75</v>
      </c>
      <c r="C9" s="21">
        <f t="shared" ref="C9:C12" si="0">D9+W9</f>
        <v>335.27</v>
      </c>
      <c r="D9" s="12">
        <f t="shared" ref="D9:D12" si="1">E9+F9</f>
        <v>335.27</v>
      </c>
      <c r="E9" s="12">
        <f t="shared" ref="E9:E12" si="2">H9+K9+N9+R9+U9</f>
        <v>237.27</v>
      </c>
      <c r="F9" s="12">
        <f t="shared" ref="F9:F12" si="3">I9+L9+O9+S9+V9</f>
        <v>98</v>
      </c>
      <c r="G9" s="12">
        <f t="shared" ref="G9:G12" si="4">H9+I9</f>
        <v>335.27</v>
      </c>
      <c r="H9" s="12">
        <f>H10</f>
        <v>237.27</v>
      </c>
      <c r="I9" s="12">
        <f>I23</f>
        <v>98</v>
      </c>
      <c r="J9" s="12">
        <f t="shared" ref="J9:J12" si="5">K9+L9</f>
        <v>0</v>
      </c>
      <c r="K9" s="12">
        <v>0</v>
      </c>
      <c r="L9" s="12">
        <v>0</v>
      </c>
      <c r="M9" s="12">
        <f t="shared" ref="M9:M12" si="6">N9+O9</f>
        <v>0</v>
      </c>
      <c r="N9" s="12">
        <v>0</v>
      </c>
      <c r="O9" s="12">
        <v>0</v>
      </c>
      <c r="P9" s="12">
        <f t="shared" ref="P9:P12" si="7">R9+S9</f>
        <v>0</v>
      </c>
      <c r="Q9" s="12"/>
      <c r="R9" s="12">
        <v>0</v>
      </c>
      <c r="S9" s="12">
        <v>0</v>
      </c>
      <c r="T9" s="12">
        <f t="shared" ref="T9:T12" si="8">U9+V9</f>
        <v>0</v>
      </c>
      <c r="U9" s="12">
        <v>0</v>
      </c>
      <c r="V9" s="12">
        <v>0</v>
      </c>
      <c r="W9" s="21">
        <v>0</v>
      </c>
    </row>
    <row r="10" s="7" customFormat="1" ht="39" customHeight="1" spans="1:23">
      <c r="A10" s="35">
        <v>505</v>
      </c>
      <c r="B10" s="39" t="s">
        <v>123</v>
      </c>
      <c r="C10" s="21">
        <f t="shared" si="0"/>
        <v>237.27</v>
      </c>
      <c r="D10" s="12">
        <f t="shared" si="1"/>
        <v>237.27</v>
      </c>
      <c r="E10" s="12">
        <f t="shared" si="2"/>
        <v>237.27</v>
      </c>
      <c r="F10" s="12">
        <f t="shared" si="3"/>
        <v>0</v>
      </c>
      <c r="G10" s="12">
        <f t="shared" si="4"/>
        <v>237.27</v>
      </c>
      <c r="H10" s="12">
        <f>H11+H22</f>
        <v>237.27</v>
      </c>
      <c r="I10" s="12">
        <v>0</v>
      </c>
      <c r="J10" s="12">
        <f t="shared" si="5"/>
        <v>0</v>
      </c>
      <c r="K10" s="12">
        <v>0</v>
      </c>
      <c r="L10" s="12">
        <v>0</v>
      </c>
      <c r="M10" s="12">
        <f t="shared" si="6"/>
        <v>0</v>
      </c>
      <c r="N10" s="12">
        <v>0</v>
      </c>
      <c r="O10" s="12">
        <v>0</v>
      </c>
      <c r="P10" s="12">
        <f t="shared" si="7"/>
        <v>0</v>
      </c>
      <c r="Q10" s="12"/>
      <c r="R10" s="12">
        <v>0</v>
      </c>
      <c r="S10" s="12">
        <v>0</v>
      </c>
      <c r="T10" s="12">
        <f t="shared" si="8"/>
        <v>0</v>
      </c>
      <c r="U10" s="12">
        <v>0</v>
      </c>
      <c r="V10" s="12">
        <v>0</v>
      </c>
      <c r="W10" s="21">
        <v>0</v>
      </c>
    </row>
    <row r="11" s="7" customFormat="1" ht="39" customHeight="1" spans="1:23">
      <c r="A11" s="35">
        <v>301</v>
      </c>
      <c r="B11" s="39" t="s">
        <v>124</v>
      </c>
      <c r="C11" s="21">
        <f t="shared" ref="C11:C35" si="9">D11+W11</f>
        <v>221.79</v>
      </c>
      <c r="D11" s="12">
        <f t="shared" si="1"/>
        <v>221.79</v>
      </c>
      <c r="E11" s="12">
        <f t="shared" si="2"/>
        <v>221.79</v>
      </c>
      <c r="F11" s="12">
        <f t="shared" si="3"/>
        <v>0</v>
      </c>
      <c r="G11" s="12">
        <f t="shared" si="4"/>
        <v>221.79</v>
      </c>
      <c r="H11" s="12">
        <v>221.79</v>
      </c>
      <c r="I11" s="12">
        <v>0</v>
      </c>
      <c r="J11" s="12">
        <f t="shared" si="5"/>
        <v>0</v>
      </c>
      <c r="K11" s="12">
        <v>0</v>
      </c>
      <c r="L11" s="12">
        <v>0</v>
      </c>
      <c r="M11" s="12">
        <f t="shared" si="6"/>
        <v>0</v>
      </c>
      <c r="N11" s="12">
        <v>0</v>
      </c>
      <c r="O11" s="12">
        <v>0</v>
      </c>
      <c r="P11" s="12">
        <f t="shared" si="7"/>
        <v>0</v>
      </c>
      <c r="Q11" s="12"/>
      <c r="R11" s="12">
        <v>0</v>
      </c>
      <c r="S11" s="12">
        <v>0</v>
      </c>
      <c r="T11" s="12">
        <f t="shared" si="8"/>
        <v>0</v>
      </c>
      <c r="U11" s="12">
        <v>0</v>
      </c>
      <c r="V11" s="12">
        <v>0</v>
      </c>
      <c r="W11" s="21">
        <v>0</v>
      </c>
    </row>
    <row r="12" s="7" customFormat="1" ht="39" customHeight="1" spans="1:23">
      <c r="A12" s="35">
        <v>30101</v>
      </c>
      <c r="B12" s="35" t="s">
        <v>125</v>
      </c>
      <c r="C12" s="21">
        <f t="shared" si="9"/>
        <v>78.79</v>
      </c>
      <c r="D12" s="12">
        <f t="shared" si="1"/>
        <v>78.79</v>
      </c>
      <c r="E12" s="12">
        <f t="shared" si="2"/>
        <v>78.79</v>
      </c>
      <c r="F12" s="12">
        <f t="shared" si="3"/>
        <v>0</v>
      </c>
      <c r="G12" s="12">
        <f t="shared" si="4"/>
        <v>78.79</v>
      </c>
      <c r="H12" s="12">
        <v>78.79</v>
      </c>
      <c r="I12" s="12">
        <v>0</v>
      </c>
      <c r="J12" s="12">
        <f t="shared" si="5"/>
        <v>0</v>
      </c>
      <c r="K12" s="12">
        <v>0</v>
      </c>
      <c r="L12" s="12">
        <v>0</v>
      </c>
      <c r="M12" s="12">
        <f t="shared" si="6"/>
        <v>0</v>
      </c>
      <c r="N12" s="12">
        <v>0</v>
      </c>
      <c r="O12" s="12">
        <v>0</v>
      </c>
      <c r="P12" s="12">
        <f t="shared" si="7"/>
        <v>0</v>
      </c>
      <c r="Q12" s="12"/>
      <c r="R12" s="12">
        <v>0</v>
      </c>
      <c r="S12" s="12">
        <v>0</v>
      </c>
      <c r="T12" s="12">
        <f t="shared" si="8"/>
        <v>0</v>
      </c>
      <c r="U12" s="12">
        <v>0</v>
      </c>
      <c r="V12" s="12">
        <v>0</v>
      </c>
      <c r="W12" s="21">
        <v>0</v>
      </c>
    </row>
    <row r="13" s="7" customFormat="1" ht="39" customHeight="1" spans="1:23">
      <c r="A13" s="35">
        <v>30102</v>
      </c>
      <c r="B13" s="35" t="s">
        <v>126</v>
      </c>
      <c r="C13" s="21">
        <f t="shared" si="9"/>
        <v>54.96</v>
      </c>
      <c r="D13" s="12">
        <f t="shared" ref="D13:D21" si="10">E13+F13</f>
        <v>54.96</v>
      </c>
      <c r="E13" s="12">
        <f t="shared" ref="E13:E21" si="11">H13+K13+N13+R13+U13</f>
        <v>54.96</v>
      </c>
      <c r="F13" s="12">
        <f t="shared" ref="F13:F21" si="12">I13+L13+O13+S13+V13</f>
        <v>0</v>
      </c>
      <c r="G13" s="12">
        <f t="shared" ref="G13:G21" si="13">H13+I13</f>
        <v>54.96</v>
      </c>
      <c r="H13" s="12">
        <v>54.96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</row>
    <row r="14" s="7" customFormat="1" ht="39" customHeight="1" spans="1:23">
      <c r="A14" s="35">
        <v>30103</v>
      </c>
      <c r="B14" s="11" t="s">
        <v>127</v>
      </c>
      <c r="C14" s="21">
        <f t="shared" si="9"/>
        <v>2</v>
      </c>
      <c r="D14" s="12">
        <f t="shared" si="10"/>
        <v>2</v>
      </c>
      <c r="E14" s="12">
        <f t="shared" si="11"/>
        <v>2</v>
      </c>
      <c r="F14" s="12">
        <f t="shared" si="12"/>
        <v>0</v>
      </c>
      <c r="G14" s="12">
        <f t="shared" si="13"/>
        <v>2</v>
      </c>
      <c r="H14" s="12">
        <v>2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</row>
    <row r="15" s="7" customFormat="1" ht="39" customHeight="1" spans="1:23">
      <c r="A15" s="35">
        <v>30107</v>
      </c>
      <c r="B15" s="11" t="s">
        <v>128</v>
      </c>
      <c r="C15" s="21">
        <f t="shared" si="9"/>
        <v>17.82</v>
      </c>
      <c r="D15" s="12">
        <f t="shared" si="10"/>
        <v>17.82</v>
      </c>
      <c r="E15" s="12">
        <f t="shared" si="11"/>
        <v>17.82</v>
      </c>
      <c r="F15" s="12">
        <f t="shared" si="12"/>
        <v>0</v>
      </c>
      <c r="G15" s="12">
        <f t="shared" si="13"/>
        <v>17.82</v>
      </c>
      <c r="H15" s="12">
        <v>17.82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s="7" customFormat="1" ht="39" customHeight="1" spans="1:23">
      <c r="A16" s="35">
        <v>30108</v>
      </c>
      <c r="B16" s="11" t="s">
        <v>129</v>
      </c>
      <c r="C16" s="21">
        <f t="shared" si="9"/>
        <v>21.86</v>
      </c>
      <c r="D16" s="12">
        <f t="shared" si="10"/>
        <v>21.86</v>
      </c>
      <c r="E16" s="12">
        <f t="shared" si="11"/>
        <v>21.86</v>
      </c>
      <c r="F16" s="12">
        <f t="shared" si="12"/>
        <v>0</v>
      </c>
      <c r="G16" s="12">
        <f t="shared" si="13"/>
        <v>21.86</v>
      </c>
      <c r="H16" s="12">
        <v>21.86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</row>
    <row r="17" s="7" customFormat="1" ht="39" customHeight="1" spans="1:23">
      <c r="A17" s="35">
        <v>30109</v>
      </c>
      <c r="B17" s="11" t="s">
        <v>130</v>
      </c>
      <c r="C17" s="21">
        <f t="shared" si="9"/>
        <v>0</v>
      </c>
      <c r="D17" s="12">
        <f t="shared" si="10"/>
        <v>0</v>
      </c>
      <c r="E17" s="12">
        <f t="shared" si="11"/>
        <v>0</v>
      </c>
      <c r="F17" s="12">
        <f t="shared" si="12"/>
        <v>0</v>
      </c>
      <c r="G17" s="12">
        <f t="shared" si="13"/>
        <v>0</v>
      </c>
      <c r="H17" s="12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</row>
    <row r="18" s="7" customFormat="1" ht="39" customHeight="1" spans="1:23">
      <c r="A18" s="35">
        <v>30110</v>
      </c>
      <c r="B18" s="11" t="s">
        <v>131</v>
      </c>
      <c r="C18" s="21">
        <f t="shared" si="9"/>
        <v>8.8</v>
      </c>
      <c r="D18" s="12">
        <f t="shared" si="10"/>
        <v>8.8</v>
      </c>
      <c r="E18" s="12">
        <f t="shared" si="11"/>
        <v>8.8</v>
      </c>
      <c r="F18" s="12">
        <f t="shared" si="12"/>
        <v>0</v>
      </c>
      <c r="G18" s="12">
        <f t="shared" si="13"/>
        <v>8.8</v>
      </c>
      <c r="H18" s="12">
        <f>8.8</f>
        <v>8.8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</row>
    <row r="19" s="7" customFormat="1" ht="39" customHeight="1" spans="1:23">
      <c r="A19" s="35">
        <v>30112</v>
      </c>
      <c r="B19" s="11" t="s">
        <v>132</v>
      </c>
      <c r="C19" s="21">
        <f t="shared" si="9"/>
        <v>1</v>
      </c>
      <c r="D19" s="12">
        <f t="shared" si="10"/>
        <v>1</v>
      </c>
      <c r="E19" s="12">
        <f t="shared" si="11"/>
        <v>1</v>
      </c>
      <c r="F19" s="12">
        <f t="shared" si="12"/>
        <v>0</v>
      </c>
      <c r="G19" s="12">
        <f t="shared" si="13"/>
        <v>1</v>
      </c>
      <c r="H19" s="12">
        <v>1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</row>
    <row r="20" s="7" customFormat="1" ht="39" customHeight="1" spans="1:23">
      <c r="A20" s="35">
        <v>30113</v>
      </c>
      <c r="B20" s="11" t="s">
        <v>133</v>
      </c>
      <c r="C20" s="21">
        <f t="shared" si="9"/>
        <v>22.58</v>
      </c>
      <c r="D20" s="12">
        <f t="shared" si="10"/>
        <v>22.58</v>
      </c>
      <c r="E20" s="12">
        <f t="shared" si="11"/>
        <v>22.58</v>
      </c>
      <c r="F20" s="12">
        <f t="shared" si="12"/>
        <v>0</v>
      </c>
      <c r="G20" s="12">
        <f t="shared" si="13"/>
        <v>22.58</v>
      </c>
      <c r="H20" s="12">
        <v>22.58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</row>
    <row r="21" s="7" customFormat="1" ht="39" customHeight="1" spans="1:23">
      <c r="A21" s="35">
        <v>30199</v>
      </c>
      <c r="B21" s="5" t="s">
        <v>134</v>
      </c>
      <c r="C21" s="21">
        <f t="shared" si="9"/>
        <v>13.98</v>
      </c>
      <c r="D21" s="12">
        <f t="shared" si="10"/>
        <v>13.98</v>
      </c>
      <c r="E21" s="12">
        <f t="shared" si="11"/>
        <v>13.98</v>
      </c>
      <c r="F21" s="12">
        <f t="shared" si="12"/>
        <v>0</v>
      </c>
      <c r="G21" s="12">
        <f t="shared" si="13"/>
        <v>13.98</v>
      </c>
      <c r="H21" s="12">
        <v>13.98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</row>
    <row r="22" s="7" customFormat="1" ht="39" customHeight="1" spans="1:23">
      <c r="A22" s="35">
        <v>505</v>
      </c>
      <c r="B22" s="39" t="s">
        <v>135</v>
      </c>
      <c r="C22" s="21">
        <f t="shared" si="9"/>
        <v>15.48</v>
      </c>
      <c r="D22" s="12">
        <f t="shared" ref="D22:D35" si="14">E22+F22</f>
        <v>15.48</v>
      </c>
      <c r="E22" s="12">
        <f t="shared" ref="E22:E35" si="15">H22+K22+N22+R22+U22</f>
        <v>15.48</v>
      </c>
      <c r="F22" s="12">
        <f t="shared" ref="F22:F35" si="16">I22+L22+O22+S22+V22</f>
        <v>0</v>
      </c>
      <c r="G22" s="12">
        <f t="shared" ref="G22:G33" si="17">H22+I22</f>
        <v>15.48</v>
      </c>
      <c r="H22" s="41">
        <f>H23</f>
        <v>15.48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</row>
    <row r="23" s="7" customFormat="1" ht="39" customHeight="1" spans="1:23">
      <c r="A23" s="35">
        <v>302</v>
      </c>
      <c r="B23" s="39" t="s">
        <v>135</v>
      </c>
      <c r="C23" s="21">
        <f t="shared" si="9"/>
        <v>113.48</v>
      </c>
      <c r="D23" s="12">
        <f t="shared" si="14"/>
        <v>113.48</v>
      </c>
      <c r="E23" s="12">
        <f t="shared" si="15"/>
        <v>15.48</v>
      </c>
      <c r="F23" s="12">
        <f t="shared" si="16"/>
        <v>98</v>
      </c>
      <c r="G23" s="12">
        <f t="shared" si="17"/>
        <v>113.48</v>
      </c>
      <c r="H23" s="41">
        <v>15.48</v>
      </c>
      <c r="I23" s="41">
        <v>98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</row>
    <row r="24" s="7" customFormat="1" ht="39" customHeight="1" spans="1:23">
      <c r="A24" s="5">
        <v>30201</v>
      </c>
      <c r="B24" s="11" t="s">
        <v>136</v>
      </c>
      <c r="C24" s="21">
        <f t="shared" si="9"/>
        <v>6</v>
      </c>
      <c r="D24" s="12">
        <f t="shared" si="14"/>
        <v>6</v>
      </c>
      <c r="E24" s="12">
        <f t="shared" si="15"/>
        <v>4</v>
      </c>
      <c r="F24" s="12">
        <f t="shared" si="16"/>
        <v>2</v>
      </c>
      <c r="G24" s="12">
        <f t="shared" si="17"/>
        <v>6</v>
      </c>
      <c r="H24" s="12">
        <v>4</v>
      </c>
      <c r="I24" s="41">
        <v>2</v>
      </c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</row>
    <row r="25" s="7" customFormat="1" ht="39" customHeight="1" spans="1:23">
      <c r="A25" s="5">
        <v>30202</v>
      </c>
      <c r="B25" s="11" t="s">
        <v>137</v>
      </c>
      <c r="C25" s="21">
        <f t="shared" si="9"/>
        <v>0</v>
      </c>
      <c r="D25" s="12">
        <f t="shared" si="14"/>
        <v>0</v>
      </c>
      <c r="E25" s="12">
        <f t="shared" si="15"/>
        <v>0</v>
      </c>
      <c r="F25" s="12">
        <f t="shared" si="16"/>
        <v>0</v>
      </c>
      <c r="G25" s="12">
        <f t="shared" si="17"/>
        <v>0</v>
      </c>
      <c r="H25" s="12">
        <v>0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="7" customFormat="1" ht="39" customHeight="1" spans="1:23">
      <c r="A26" s="5">
        <v>30205</v>
      </c>
      <c r="B26" s="11" t="s">
        <v>138</v>
      </c>
      <c r="C26" s="21">
        <f t="shared" si="9"/>
        <v>1.4</v>
      </c>
      <c r="D26" s="12">
        <f t="shared" si="14"/>
        <v>1.4</v>
      </c>
      <c r="E26" s="12">
        <f t="shared" si="15"/>
        <v>0.4</v>
      </c>
      <c r="F26" s="12">
        <f t="shared" si="16"/>
        <v>1</v>
      </c>
      <c r="G26" s="12">
        <f t="shared" si="17"/>
        <v>1.4</v>
      </c>
      <c r="H26" s="12">
        <v>0.4</v>
      </c>
      <c r="I26" s="41">
        <v>1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</row>
    <row r="27" s="7" customFormat="1" ht="39" customHeight="1" spans="1:23">
      <c r="A27" s="5">
        <v>30206</v>
      </c>
      <c r="B27" s="11" t="s">
        <v>139</v>
      </c>
      <c r="C27" s="21">
        <f t="shared" si="9"/>
        <v>4</v>
      </c>
      <c r="D27" s="12">
        <f t="shared" si="14"/>
        <v>4</v>
      </c>
      <c r="E27" s="12">
        <f t="shared" si="15"/>
        <v>1</v>
      </c>
      <c r="F27" s="12">
        <f t="shared" si="16"/>
        <v>3</v>
      </c>
      <c r="G27" s="12">
        <f t="shared" si="17"/>
        <v>4</v>
      </c>
      <c r="H27" s="12">
        <v>1</v>
      </c>
      <c r="I27" s="41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</row>
    <row r="28" s="7" customFormat="1" ht="39" customHeight="1" spans="1:23">
      <c r="A28" s="5">
        <v>30211</v>
      </c>
      <c r="B28" s="11" t="s">
        <v>140</v>
      </c>
      <c r="C28" s="21">
        <f t="shared" si="9"/>
        <v>2</v>
      </c>
      <c r="D28" s="12">
        <f t="shared" si="14"/>
        <v>2</v>
      </c>
      <c r="E28" s="12">
        <f t="shared" si="15"/>
        <v>2</v>
      </c>
      <c r="F28" s="12">
        <f t="shared" si="16"/>
        <v>0</v>
      </c>
      <c r="G28" s="12">
        <f t="shared" si="17"/>
        <v>2</v>
      </c>
      <c r="H28" s="12">
        <v>2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</row>
    <row r="29" s="7" customFormat="1" ht="39" customHeight="1" spans="1:23">
      <c r="A29" s="5">
        <v>20213</v>
      </c>
      <c r="B29" s="5" t="s">
        <v>141</v>
      </c>
      <c r="C29" s="21">
        <f t="shared" si="9"/>
        <v>8</v>
      </c>
      <c r="D29" s="12">
        <f t="shared" si="14"/>
        <v>8</v>
      </c>
      <c r="E29" s="12">
        <f t="shared" si="15"/>
        <v>1</v>
      </c>
      <c r="F29" s="12">
        <f t="shared" si="16"/>
        <v>7</v>
      </c>
      <c r="G29" s="12">
        <f t="shared" si="17"/>
        <v>8</v>
      </c>
      <c r="H29" s="12">
        <v>1</v>
      </c>
      <c r="I29" s="41">
        <v>7</v>
      </c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</row>
    <row r="30" s="7" customFormat="1" ht="39" customHeight="1" spans="1:23">
      <c r="A30" s="5">
        <v>30216</v>
      </c>
      <c r="B30" s="11" t="s">
        <v>142</v>
      </c>
      <c r="C30" s="21">
        <f t="shared" si="9"/>
        <v>4</v>
      </c>
      <c r="D30" s="12">
        <f t="shared" si="14"/>
        <v>4</v>
      </c>
      <c r="E30" s="12">
        <f t="shared" si="15"/>
        <v>1</v>
      </c>
      <c r="F30" s="12">
        <f t="shared" si="16"/>
        <v>3</v>
      </c>
      <c r="G30" s="12">
        <f t="shared" si="17"/>
        <v>4</v>
      </c>
      <c r="H30" s="12">
        <v>1</v>
      </c>
      <c r="I30" s="41">
        <v>3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</row>
    <row r="31" s="7" customFormat="1" ht="39" customHeight="1" spans="1:23">
      <c r="A31" s="5">
        <v>30217</v>
      </c>
      <c r="B31" s="11" t="s">
        <v>143</v>
      </c>
      <c r="C31" s="21">
        <f t="shared" si="9"/>
        <v>1</v>
      </c>
      <c r="D31" s="12">
        <f t="shared" si="14"/>
        <v>1</v>
      </c>
      <c r="E31" s="12">
        <f t="shared" si="15"/>
        <v>1</v>
      </c>
      <c r="F31" s="12">
        <f t="shared" si="16"/>
        <v>0</v>
      </c>
      <c r="G31" s="12">
        <f t="shared" si="17"/>
        <v>1</v>
      </c>
      <c r="H31" s="12">
        <v>1</v>
      </c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</row>
    <row r="32" s="7" customFormat="1" ht="39" customHeight="1" spans="1:23">
      <c r="A32" s="5">
        <v>30226</v>
      </c>
      <c r="B32" s="11" t="s">
        <v>144</v>
      </c>
      <c r="C32" s="21">
        <f t="shared" si="9"/>
        <v>0</v>
      </c>
      <c r="D32" s="12">
        <f t="shared" si="14"/>
        <v>0</v>
      </c>
      <c r="E32" s="12">
        <f t="shared" si="15"/>
        <v>0</v>
      </c>
      <c r="F32" s="12">
        <f t="shared" si="16"/>
        <v>0</v>
      </c>
      <c r="G32" s="12"/>
      <c r="H32" s="12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</row>
    <row r="33" s="7" customFormat="1" ht="39" customHeight="1" spans="1:23">
      <c r="A33" s="5">
        <v>30231</v>
      </c>
      <c r="B33" s="5" t="s">
        <v>145</v>
      </c>
      <c r="C33" s="21">
        <f t="shared" si="9"/>
        <v>0.8</v>
      </c>
      <c r="D33" s="12">
        <f t="shared" si="14"/>
        <v>0.8</v>
      </c>
      <c r="E33" s="12">
        <f t="shared" si="15"/>
        <v>0.8</v>
      </c>
      <c r="F33" s="12">
        <f t="shared" si="16"/>
        <v>0</v>
      </c>
      <c r="G33" s="12">
        <f>H33+I33</f>
        <v>0.8</v>
      </c>
      <c r="H33" s="12">
        <v>0.8</v>
      </c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</row>
    <row r="34" s="7" customFormat="1" ht="39" customHeight="1" spans="1:23">
      <c r="A34" s="5">
        <v>30239</v>
      </c>
      <c r="B34" s="11" t="s">
        <v>146</v>
      </c>
      <c r="C34" s="21">
        <f t="shared" si="9"/>
        <v>4.28</v>
      </c>
      <c r="D34" s="12">
        <f t="shared" si="14"/>
        <v>4.28</v>
      </c>
      <c r="E34" s="12">
        <f t="shared" si="15"/>
        <v>4.28</v>
      </c>
      <c r="F34" s="12">
        <f t="shared" si="16"/>
        <v>0</v>
      </c>
      <c r="G34" s="12">
        <f>H34+I34</f>
        <v>4.28</v>
      </c>
      <c r="H34" s="12">
        <v>4.28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</row>
    <row r="35" s="7" customFormat="1" ht="39" customHeight="1" spans="1:23">
      <c r="A35" s="5">
        <v>30299</v>
      </c>
      <c r="B35" s="5" t="s">
        <v>147</v>
      </c>
      <c r="C35" s="21">
        <f t="shared" si="9"/>
        <v>82</v>
      </c>
      <c r="D35" s="12">
        <f t="shared" si="14"/>
        <v>82</v>
      </c>
      <c r="E35" s="12">
        <f t="shared" si="15"/>
        <v>0</v>
      </c>
      <c r="F35" s="12">
        <f t="shared" si="16"/>
        <v>82</v>
      </c>
      <c r="G35" s="12"/>
      <c r="H35" s="12"/>
      <c r="I35" s="41">
        <v>82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</row>
    <row r="36" s="7" customFormat="1" ht="11.25" spans="1:1">
      <c r="A36" s="7" t="s">
        <v>99</v>
      </c>
    </row>
  </sheetData>
  <mergeCells count="42">
    <mergeCell ref="A1:W1"/>
    <mergeCell ref="A2:W2"/>
    <mergeCell ref="A3:P3"/>
    <mergeCell ref="Q3:W3"/>
    <mergeCell ref="D4:V4"/>
    <mergeCell ref="G5:I5"/>
    <mergeCell ref="J5:L5"/>
    <mergeCell ref="M5:O5"/>
    <mergeCell ref="P5:S5"/>
    <mergeCell ref="T5:V5"/>
    <mergeCell ref="P6:Q6"/>
    <mergeCell ref="P9:Q9"/>
    <mergeCell ref="P10:Q10"/>
    <mergeCell ref="P11:Q11"/>
    <mergeCell ref="P12:Q12"/>
    <mergeCell ref="C4:C6"/>
    <mergeCell ref="C7:C8"/>
    <mergeCell ref="D5:D6"/>
    <mergeCell ref="D7:D8"/>
    <mergeCell ref="E5:E6"/>
    <mergeCell ref="E7:E8"/>
    <mergeCell ref="F5:F6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R7:R8"/>
    <mergeCell ref="S7:S8"/>
    <mergeCell ref="T7:T8"/>
    <mergeCell ref="U7:U8"/>
    <mergeCell ref="V7:V8"/>
    <mergeCell ref="W4:W6"/>
    <mergeCell ref="W7:W8"/>
    <mergeCell ref="A4:B5"/>
    <mergeCell ref="A7:B8"/>
    <mergeCell ref="P7:Q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A2" sqref="A2:D2"/>
    </sheetView>
  </sheetViews>
  <sheetFormatPr defaultColWidth="9" defaultRowHeight="13.5" outlineLevelCol="3"/>
  <cols>
    <col min="1" max="4" width="40.625" customWidth="1"/>
  </cols>
  <sheetData>
    <row r="1" customHeight="1" spans="1:4">
      <c r="A1" s="16" t="s">
        <v>148</v>
      </c>
      <c r="B1" s="16"/>
      <c r="C1" s="16"/>
      <c r="D1" s="16"/>
    </row>
    <row r="2" ht="15" customHeight="1" spans="1:4">
      <c r="A2" s="18" t="s">
        <v>149</v>
      </c>
      <c r="B2" s="18"/>
      <c r="C2" s="18"/>
      <c r="D2" s="18"/>
    </row>
    <row r="3" ht="15" customHeight="1" spans="1:4">
      <c r="A3" s="36" t="s">
        <v>18</v>
      </c>
      <c r="B3" s="36"/>
      <c r="C3" s="36"/>
      <c r="D3" s="37" t="s">
        <v>19</v>
      </c>
    </row>
    <row r="4" ht="15" customHeight="1" spans="1:4">
      <c r="A4" s="4" t="s">
        <v>20</v>
      </c>
      <c r="B4" s="4"/>
      <c r="C4" s="4" t="s">
        <v>21</v>
      </c>
      <c r="D4" s="4"/>
    </row>
    <row r="5" spans="1:4">
      <c r="A5" s="4" t="s">
        <v>22</v>
      </c>
      <c r="B5" s="4" t="s">
        <v>23</v>
      </c>
      <c r="C5" s="4" t="s">
        <v>22</v>
      </c>
      <c r="D5" s="4" t="s">
        <v>23</v>
      </c>
    </row>
    <row r="6" spans="1:4">
      <c r="A6" s="39" t="s">
        <v>24</v>
      </c>
      <c r="B6" s="21">
        <f>B7+B8+B9</f>
        <v>0</v>
      </c>
      <c r="C6" s="39" t="s">
        <v>25</v>
      </c>
      <c r="D6" s="21">
        <f>SUM(D7:D34)</f>
        <v>335.27</v>
      </c>
    </row>
    <row r="7" spans="1:4">
      <c r="A7" s="39" t="s">
        <v>150</v>
      </c>
      <c r="B7" s="21">
        <v>0</v>
      </c>
      <c r="C7" s="39" t="s">
        <v>27</v>
      </c>
      <c r="D7" s="21">
        <v>0</v>
      </c>
    </row>
    <row r="8" spans="1:4">
      <c r="A8" s="39" t="s">
        <v>151</v>
      </c>
      <c r="B8" s="21">
        <v>0</v>
      </c>
      <c r="C8" s="39" t="s">
        <v>29</v>
      </c>
      <c r="D8" s="21">
        <v>0</v>
      </c>
    </row>
    <row r="9" spans="1:4">
      <c r="A9" s="39" t="s">
        <v>152</v>
      </c>
      <c r="B9" s="21">
        <v>0</v>
      </c>
      <c r="C9" s="39" t="s">
        <v>31</v>
      </c>
      <c r="D9" s="21">
        <v>0</v>
      </c>
    </row>
    <row r="10" spans="1:4">
      <c r="A10" s="39"/>
      <c r="B10" s="21"/>
      <c r="C10" s="39" t="s">
        <v>33</v>
      </c>
      <c r="D10" s="21">
        <v>0</v>
      </c>
    </row>
    <row r="11" spans="1:4">
      <c r="A11" s="39"/>
      <c r="B11" s="21"/>
      <c r="C11" s="39" t="s">
        <v>35</v>
      </c>
      <c r="D11" s="21">
        <v>335.27</v>
      </c>
    </row>
    <row r="12" spans="1:4">
      <c r="A12" s="39"/>
      <c r="B12" s="21"/>
      <c r="C12" s="39" t="s">
        <v>37</v>
      </c>
      <c r="D12" s="21">
        <v>0</v>
      </c>
    </row>
    <row r="13" spans="1:4">
      <c r="A13" s="39"/>
      <c r="B13" s="21"/>
      <c r="C13" s="39" t="s">
        <v>39</v>
      </c>
      <c r="D13" s="21">
        <v>0</v>
      </c>
    </row>
    <row r="14" spans="1:4">
      <c r="A14" s="39"/>
      <c r="B14" s="21"/>
      <c r="C14" s="39" t="s">
        <v>41</v>
      </c>
      <c r="D14" s="21">
        <v>0</v>
      </c>
    </row>
    <row r="15" spans="1:4">
      <c r="A15" s="39"/>
      <c r="B15" s="21"/>
      <c r="C15" s="39" t="s">
        <v>43</v>
      </c>
      <c r="D15" s="21">
        <v>0</v>
      </c>
    </row>
    <row r="16" spans="1:4">
      <c r="A16" s="39"/>
      <c r="B16" s="21"/>
      <c r="C16" s="39" t="s">
        <v>45</v>
      </c>
      <c r="D16" s="21">
        <v>0</v>
      </c>
    </row>
    <row r="17" spans="1:4">
      <c r="A17" s="39"/>
      <c r="B17" s="21"/>
      <c r="C17" s="39" t="s">
        <v>47</v>
      </c>
      <c r="D17" s="21">
        <v>0</v>
      </c>
    </row>
    <row r="18" spans="1:4">
      <c r="A18" s="39"/>
      <c r="B18" s="21"/>
      <c r="C18" s="39" t="s">
        <v>48</v>
      </c>
      <c r="D18" s="21">
        <v>0</v>
      </c>
    </row>
    <row r="19" spans="1:4">
      <c r="A19" s="39"/>
      <c r="B19" s="21"/>
      <c r="C19" s="39" t="s">
        <v>49</v>
      </c>
      <c r="D19" s="21">
        <v>0</v>
      </c>
    </row>
    <row r="20" spans="1:4">
      <c r="A20" s="39"/>
      <c r="B20" s="21"/>
      <c r="C20" s="39" t="s">
        <v>50</v>
      </c>
      <c r="D20" s="21">
        <v>0</v>
      </c>
    </row>
    <row r="21" spans="1:4">
      <c r="A21" s="39"/>
      <c r="B21" s="21"/>
      <c r="C21" s="39" t="s">
        <v>51</v>
      </c>
      <c r="D21" s="21">
        <v>0</v>
      </c>
    </row>
    <row r="22" spans="1:4">
      <c r="A22" s="39"/>
      <c r="B22" s="21"/>
      <c r="C22" s="39" t="s">
        <v>52</v>
      </c>
      <c r="D22" s="21">
        <v>0</v>
      </c>
    </row>
    <row r="23" spans="1:4">
      <c r="A23" s="39"/>
      <c r="B23" s="21"/>
      <c r="C23" s="39" t="s">
        <v>53</v>
      </c>
      <c r="D23" s="21">
        <v>0</v>
      </c>
    </row>
    <row r="24" spans="1:4">
      <c r="A24" s="39"/>
      <c r="B24" s="21"/>
      <c r="C24" s="39" t="s">
        <v>54</v>
      </c>
      <c r="D24" s="21">
        <v>0</v>
      </c>
    </row>
    <row r="25" spans="1:4">
      <c r="A25" s="39"/>
      <c r="B25" s="21"/>
      <c r="C25" s="39" t="s">
        <v>55</v>
      </c>
      <c r="D25" s="21">
        <v>0</v>
      </c>
    </row>
    <row r="26" spans="1:4">
      <c r="A26" s="39"/>
      <c r="B26" s="21"/>
      <c r="C26" s="39" t="s">
        <v>56</v>
      </c>
      <c r="D26" s="21">
        <v>0</v>
      </c>
    </row>
    <row r="27" spans="1:4">
      <c r="A27" s="39"/>
      <c r="B27" s="21"/>
      <c r="C27" s="39" t="s">
        <v>57</v>
      </c>
      <c r="D27" s="21">
        <v>0</v>
      </c>
    </row>
    <row r="28" spans="1:4">
      <c r="A28" s="39"/>
      <c r="B28" s="21"/>
      <c r="C28" s="39" t="s">
        <v>58</v>
      </c>
      <c r="D28" s="21">
        <v>0</v>
      </c>
    </row>
    <row r="29" spans="1:4">
      <c r="A29" s="39"/>
      <c r="B29" s="21"/>
      <c r="C29" s="39" t="s">
        <v>59</v>
      </c>
      <c r="D29" s="21">
        <v>0</v>
      </c>
    </row>
    <row r="30" spans="1:4">
      <c r="A30" s="39"/>
      <c r="B30" s="21"/>
      <c r="C30" s="39" t="s">
        <v>60</v>
      </c>
      <c r="D30" s="21">
        <v>0</v>
      </c>
    </row>
    <row r="31" spans="1:4">
      <c r="A31" s="39"/>
      <c r="B31" s="21"/>
      <c r="C31" s="39" t="s">
        <v>61</v>
      </c>
      <c r="D31" s="21">
        <v>0</v>
      </c>
    </row>
    <row r="32" spans="1:4">
      <c r="A32" s="39"/>
      <c r="B32" s="21"/>
      <c r="C32" s="39" t="s">
        <v>62</v>
      </c>
      <c r="D32" s="21">
        <v>0</v>
      </c>
    </row>
    <row r="33" spans="1:4">
      <c r="A33" s="39"/>
      <c r="B33" s="21"/>
      <c r="C33" s="39" t="s">
        <v>63</v>
      </c>
      <c r="D33" s="21">
        <v>0</v>
      </c>
    </row>
    <row r="34" spans="1:4">
      <c r="A34" s="39"/>
      <c r="B34" s="21"/>
      <c r="C34" s="39" t="s">
        <v>64</v>
      </c>
      <c r="D34" s="21">
        <v>0</v>
      </c>
    </row>
    <row r="35" spans="1:4">
      <c r="A35" s="39" t="s">
        <v>153</v>
      </c>
      <c r="B35" s="21">
        <v>0</v>
      </c>
      <c r="C35" s="39"/>
      <c r="D35" s="21">
        <v>0</v>
      </c>
    </row>
    <row r="36" spans="1:4">
      <c r="A36" s="5" t="s">
        <v>67</v>
      </c>
      <c r="B36" s="21">
        <f>B6+B35</f>
        <v>0</v>
      </c>
      <c r="C36" s="5" t="s">
        <v>68</v>
      </c>
      <c r="D36" s="21">
        <f>D6</f>
        <v>335.27</v>
      </c>
    </row>
    <row r="37" spans="1:1">
      <c r="A37" s="7" t="s">
        <v>99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A2" sqref="A2:I2"/>
    </sheetView>
  </sheetViews>
  <sheetFormatPr defaultColWidth="9" defaultRowHeight="13.5"/>
  <cols>
    <col min="1" max="9" width="20.625" customWidth="1"/>
  </cols>
  <sheetData>
    <row r="1" customHeight="1" spans="1:9">
      <c r="A1" s="1" t="s">
        <v>154</v>
      </c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 t="s">
        <v>155</v>
      </c>
      <c r="B2" s="31"/>
      <c r="C2" s="31"/>
      <c r="D2" s="31"/>
      <c r="E2" s="31"/>
      <c r="F2" s="31"/>
      <c r="G2" s="31"/>
      <c r="H2" s="31"/>
      <c r="I2" s="31"/>
    </row>
    <row r="3" ht="15" customHeight="1" spans="1:9">
      <c r="A3" s="19" t="s">
        <v>18</v>
      </c>
      <c r="B3" s="19"/>
      <c r="C3" s="19"/>
      <c r="D3" s="19"/>
      <c r="E3" s="19"/>
      <c r="F3" s="28" t="s">
        <v>19</v>
      </c>
      <c r="G3" s="28"/>
      <c r="H3" s="28"/>
      <c r="I3" s="28"/>
    </row>
    <row r="4" ht="15" customHeight="1" spans="1:9">
      <c r="A4" s="4" t="s">
        <v>156</v>
      </c>
      <c r="B4" s="4"/>
      <c r="C4" s="10" t="s">
        <v>157</v>
      </c>
      <c r="D4" s="4" t="s">
        <v>112</v>
      </c>
      <c r="E4" s="10" t="s">
        <v>113</v>
      </c>
      <c r="F4" s="10"/>
      <c r="G4" s="10"/>
      <c r="H4" s="10"/>
      <c r="I4" s="10"/>
    </row>
    <row r="5" ht="15" customHeight="1" spans="1:9">
      <c r="A5" s="4" t="s">
        <v>110</v>
      </c>
      <c r="B5" s="4" t="s">
        <v>111</v>
      </c>
      <c r="C5" s="10"/>
      <c r="D5" s="4"/>
      <c r="E5" s="4" t="s">
        <v>75</v>
      </c>
      <c r="F5" s="4" t="s">
        <v>158</v>
      </c>
      <c r="G5" s="4"/>
      <c r="H5" s="4"/>
      <c r="I5" s="4" t="s">
        <v>159</v>
      </c>
    </row>
    <row r="6" ht="22.5" spans="1:9">
      <c r="A6" s="4"/>
      <c r="B6" s="4"/>
      <c r="C6" s="10"/>
      <c r="D6" s="4"/>
      <c r="E6" s="4"/>
      <c r="F6" s="4" t="s">
        <v>79</v>
      </c>
      <c r="G6" s="4" t="s">
        <v>160</v>
      </c>
      <c r="H6" s="4" t="s">
        <v>161</v>
      </c>
      <c r="I6" s="4"/>
    </row>
    <row r="7" ht="15" customHeight="1" spans="1:9">
      <c r="A7" s="5" t="s">
        <v>89</v>
      </c>
      <c r="B7" s="5"/>
      <c r="C7" s="11" t="s">
        <v>162</v>
      </c>
      <c r="D7" s="11">
        <v>2</v>
      </c>
      <c r="E7" s="11" t="s">
        <v>163</v>
      </c>
      <c r="F7" s="11" t="s">
        <v>164</v>
      </c>
      <c r="G7" s="11">
        <v>5</v>
      </c>
      <c r="H7" s="11">
        <v>6</v>
      </c>
      <c r="I7" s="11">
        <v>7</v>
      </c>
    </row>
    <row r="8" spans="1:9">
      <c r="A8" s="11"/>
      <c r="B8" s="11" t="s">
        <v>75</v>
      </c>
      <c r="C8" s="12">
        <f t="shared" ref="C8:C11" si="0">D8+E8</f>
        <v>335.27</v>
      </c>
      <c r="D8" s="21">
        <f>D9</f>
        <v>237.27</v>
      </c>
      <c r="E8" s="21">
        <f t="shared" ref="E8:E11" si="1">F8+I8</f>
        <v>98</v>
      </c>
      <c r="F8" s="21">
        <f t="shared" ref="F8:F11" si="2">G8+H8</f>
        <v>98</v>
      </c>
      <c r="G8" s="21">
        <f>G22</f>
        <v>98</v>
      </c>
      <c r="H8" s="21">
        <v>0</v>
      </c>
      <c r="I8" s="21">
        <v>0</v>
      </c>
    </row>
    <row r="9" spans="1:9">
      <c r="A9" s="35">
        <v>505</v>
      </c>
      <c r="B9" s="39" t="s">
        <v>123</v>
      </c>
      <c r="C9" s="12">
        <f t="shared" si="0"/>
        <v>237.27</v>
      </c>
      <c r="D9" s="12">
        <f>D10+D21</f>
        <v>237.27</v>
      </c>
      <c r="E9" s="21">
        <f t="shared" si="1"/>
        <v>0</v>
      </c>
      <c r="F9" s="21">
        <f t="shared" si="2"/>
        <v>0</v>
      </c>
      <c r="G9" s="21">
        <v>0</v>
      </c>
      <c r="H9" s="21">
        <v>0</v>
      </c>
      <c r="I9" s="21">
        <v>0</v>
      </c>
    </row>
    <row r="10" spans="1:9">
      <c r="A10" s="35">
        <v>301</v>
      </c>
      <c r="B10" s="39" t="s">
        <v>124</v>
      </c>
      <c r="C10" s="12">
        <f t="shared" si="0"/>
        <v>221.79</v>
      </c>
      <c r="D10" s="12">
        <v>221.79</v>
      </c>
      <c r="E10" s="21">
        <f t="shared" si="1"/>
        <v>0</v>
      </c>
      <c r="F10" s="21">
        <f t="shared" si="2"/>
        <v>0</v>
      </c>
      <c r="G10" s="21">
        <v>0</v>
      </c>
      <c r="H10" s="21">
        <v>0</v>
      </c>
      <c r="I10" s="21">
        <v>0</v>
      </c>
    </row>
    <row r="11" spans="1:9">
      <c r="A11" s="35">
        <v>30101</v>
      </c>
      <c r="B11" s="35" t="s">
        <v>125</v>
      </c>
      <c r="C11" s="12">
        <f t="shared" si="0"/>
        <v>78.79</v>
      </c>
      <c r="D11" s="12">
        <v>78.79</v>
      </c>
      <c r="E11" s="21">
        <f t="shared" si="1"/>
        <v>0</v>
      </c>
      <c r="F11" s="21">
        <f t="shared" si="2"/>
        <v>0</v>
      </c>
      <c r="G11" s="21">
        <v>0</v>
      </c>
      <c r="H11" s="21">
        <v>0</v>
      </c>
      <c r="I11" s="21">
        <v>0</v>
      </c>
    </row>
    <row r="12" spans="1:9">
      <c r="A12" s="35">
        <v>30102</v>
      </c>
      <c r="B12" s="35" t="s">
        <v>126</v>
      </c>
      <c r="C12" s="40"/>
      <c r="D12" s="12">
        <v>54.96</v>
      </c>
      <c r="E12" s="21">
        <f t="shared" ref="E12:E34" si="3">F12+I12</f>
        <v>0</v>
      </c>
      <c r="F12" s="21">
        <f t="shared" ref="F12:F34" si="4">G12+H12</f>
        <v>0</v>
      </c>
      <c r="G12" s="40"/>
      <c r="H12" s="40"/>
      <c r="I12" s="40"/>
    </row>
    <row r="13" spans="1:9">
      <c r="A13" s="35">
        <v>30103</v>
      </c>
      <c r="B13" s="35" t="s">
        <v>127</v>
      </c>
      <c r="C13" s="40"/>
      <c r="D13" s="12">
        <v>2</v>
      </c>
      <c r="E13" s="21">
        <f t="shared" si="3"/>
        <v>0</v>
      </c>
      <c r="F13" s="21">
        <f t="shared" si="4"/>
        <v>0</v>
      </c>
      <c r="G13" s="40"/>
      <c r="H13" s="40"/>
      <c r="I13" s="40"/>
    </row>
    <row r="14" spans="1:9">
      <c r="A14" s="35">
        <v>30107</v>
      </c>
      <c r="B14" s="35" t="s">
        <v>128</v>
      </c>
      <c r="C14" s="40"/>
      <c r="D14" s="12">
        <v>17.82</v>
      </c>
      <c r="E14" s="21">
        <f t="shared" si="3"/>
        <v>0</v>
      </c>
      <c r="F14" s="21">
        <f t="shared" si="4"/>
        <v>0</v>
      </c>
      <c r="G14" s="40"/>
      <c r="H14" s="40"/>
      <c r="I14" s="40"/>
    </row>
    <row r="15" spans="1:9">
      <c r="A15" s="35">
        <v>30108</v>
      </c>
      <c r="B15" s="35" t="s">
        <v>129</v>
      </c>
      <c r="C15" s="40"/>
      <c r="D15" s="12">
        <v>21.86</v>
      </c>
      <c r="E15" s="21">
        <f t="shared" si="3"/>
        <v>0</v>
      </c>
      <c r="F15" s="21">
        <f t="shared" si="4"/>
        <v>0</v>
      </c>
      <c r="G15" s="40"/>
      <c r="H15" s="40"/>
      <c r="I15" s="40"/>
    </row>
    <row r="16" spans="1:9">
      <c r="A16" s="35">
        <v>30109</v>
      </c>
      <c r="B16" s="35" t="s">
        <v>130</v>
      </c>
      <c r="C16" s="40"/>
      <c r="D16" s="12"/>
      <c r="E16" s="21">
        <f t="shared" si="3"/>
        <v>0</v>
      </c>
      <c r="F16" s="21">
        <f t="shared" si="4"/>
        <v>0</v>
      </c>
      <c r="G16" s="40"/>
      <c r="H16" s="40"/>
      <c r="I16" s="40"/>
    </row>
    <row r="17" spans="1:9">
      <c r="A17" s="35">
        <v>30110</v>
      </c>
      <c r="B17" s="35" t="s">
        <v>131</v>
      </c>
      <c r="C17" s="40"/>
      <c r="D17" s="12">
        <v>8.8</v>
      </c>
      <c r="E17" s="21">
        <f t="shared" si="3"/>
        <v>0</v>
      </c>
      <c r="F17" s="21">
        <f t="shared" si="4"/>
        <v>0</v>
      </c>
      <c r="G17" s="40"/>
      <c r="H17" s="40"/>
      <c r="I17" s="40"/>
    </row>
    <row r="18" spans="1:9">
      <c r="A18" s="35">
        <v>30112</v>
      </c>
      <c r="B18" s="35" t="s">
        <v>132</v>
      </c>
      <c r="C18" s="40"/>
      <c r="D18" s="12">
        <v>1</v>
      </c>
      <c r="E18" s="21">
        <f t="shared" si="3"/>
        <v>0</v>
      </c>
      <c r="F18" s="21">
        <f t="shared" si="4"/>
        <v>0</v>
      </c>
      <c r="G18" s="40"/>
      <c r="H18" s="40"/>
      <c r="I18" s="40"/>
    </row>
    <row r="19" spans="1:9">
      <c r="A19" s="35">
        <v>30113</v>
      </c>
      <c r="B19" s="35" t="s">
        <v>133</v>
      </c>
      <c r="C19" s="40"/>
      <c r="D19" s="12">
        <v>22.58</v>
      </c>
      <c r="E19" s="21">
        <f t="shared" si="3"/>
        <v>0</v>
      </c>
      <c r="F19" s="21">
        <f t="shared" si="4"/>
        <v>0</v>
      </c>
      <c r="G19" s="40"/>
      <c r="H19" s="40"/>
      <c r="I19" s="40"/>
    </row>
    <row r="20" spans="1:9">
      <c r="A20" s="35">
        <v>30199</v>
      </c>
      <c r="B20" s="39" t="s">
        <v>134</v>
      </c>
      <c r="C20" s="40"/>
      <c r="D20" s="12">
        <v>13.98</v>
      </c>
      <c r="E20" s="21">
        <f t="shared" si="3"/>
        <v>0</v>
      </c>
      <c r="F20" s="21">
        <f t="shared" si="4"/>
        <v>0</v>
      </c>
      <c r="G20" s="40"/>
      <c r="H20" s="40"/>
      <c r="I20" s="40"/>
    </row>
    <row r="21" spans="1:9">
      <c r="A21" s="35">
        <v>505</v>
      </c>
      <c r="B21" s="39" t="s">
        <v>135</v>
      </c>
      <c r="C21" s="40"/>
      <c r="D21" s="41">
        <f>D22</f>
        <v>15.48</v>
      </c>
      <c r="E21" s="21">
        <f t="shared" si="3"/>
        <v>0</v>
      </c>
      <c r="F21" s="21">
        <f t="shared" si="4"/>
        <v>0</v>
      </c>
      <c r="G21" s="40"/>
      <c r="H21" s="40"/>
      <c r="I21" s="40"/>
    </row>
    <row r="22" spans="1:9">
      <c r="A22" s="35">
        <v>302</v>
      </c>
      <c r="B22" s="39" t="s">
        <v>135</v>
      </c>
      <c r="C22" s="40"/>
      <c r="D22" s="41">
        <v>15.48</v>
      </c>
      <c r="E22" s="21">
        <f t="shared" si="3"/>
        <v>98</v>
      </c>
      <c r="F22" s="21">
        <f t="shared" si="4"/>
        <v>98</v>
      </c>
      <c r="G22" s="41">
        <v>98</v>
      </c>
      <c r="H22" s="40"/>
      <c r="I22" s="40"/>
    </row>
    <row r="23" spans="1:9">
      <c r="A23" s="39">
        <v>30201</v>
      </c>
      <c r="B23" s="35" t="s">
        <v>136</v>
      </c>
      <c r="C23" s="40"/>
      <c r="D23" s="12">
        <v>4</v>
      </c>
      <c r="E23" s="21">
        <f t="shared" si="3"/>
        <v>2</v>
      </c>
      <c r="F23" s="21">
        <f t="shared" si="4"/>
        <v>2</v>
      </c>
      <c r="G23" s="41">
        <v>2</v>
      </c>
      <c r="H23" s="40"/>
      <c r="I23" s="40"/>
    </row>
    <row r="24" spans="1:9">
      <c r="A24" s="39">
        <v>30202</v>
      </c>
      <c r="B24" s="35" t="s">
        <v>137</v>
      </c>
      <c r="C24" s="40"/>
      <c r="D24" s="12">
        <v>0</v>
      </c>
      <c r="E24" s="21">
        <f t="shared" si="3"/>
        <v>0</v>
      </c>
      <c r="F24" s="21">
        <f t="shared" si="4"/>
        <v>0</v>
      </c>
      <c r="G24" s="41"/>
      <c r="H24" s="40"/>
      <c r="I24" s="40"/>
    </row>
    <row r="25" spans="1:9">
      <c r="A25" s="39">
        <v>30205</v>
      </c>
      <c r="B25" s="35" t="s">
        <v>138</v>
      </c>
      <c r="C25" s="40"/>
      <c r="D25" s="12">
        <v>0.4</v>
      </c>
      <c r="E25" s="21">
        <f t="shared" si="3"/>
        <v>1</v>
      </c>
      <c r="F25" s="21">
        <f t="shared" si="4"/>
        <v>1</v>
      </c>
      <c r="G25" s="41">
        <v>1</v>
      </c>
      <c r="H25" s="40"/>
      <c r="I25" s="40"/>
    </row>
    <row r="26" spans="1:9">
      <c r="A26" s="39">
        <v>30206</v>
      </c>
      <c r="B26" s="35" t="s">
        <v>139</v>
      </c>
      <c r="C26" s="40"/>
      <c r="D26" s="12">
        <v>1</v>
      </c>
      <c r="E26" s="21">
        <f t="shared" si="3"/>
        <v>3</v>
      </c>
      <c r="F26" s="21">
        <f t="shared" si="4"/>
        <v>3</v>
      </c>
      <c r="G26" s="41">
        <v>3</v>
      </c>
      <c r="H26" s="40"/>
      <c r="I26" s="40"/>
    </row>
    <row r="27" spans="1:9">
      <c r="A27" s="39">
        <v>30211</v>
      </c>
      <c r="B27" s="35" t="s">
        <v>140</v>
      </c>
      <c r="C27" s="40"/>
      <c r="D27" s="12">
        <v>2</v>
      </c>
      <c r="E27" s="21">
        <f t="shared" si="3"/>
        <v>0</v>
      </c>
      <c r="F27" s="21">
        <f t="shared" si="4"/>
        <v>0</v>
      </c>
      <c r="G27" s="41"/>
      <c r="H27" s="40"/>
      <c r="I27" s="40"/>
    </row>
    <row r="28" spans="1:9">
      <c r="A28" s="39">
        <v>20213</v>
      </c>
      <c r="B28" s="39" t="s">
        <v>141</v>
      </c>
      <c r="C28" s="40"/>
      <c r="D28" s="12">
        <v>1</v>
      </c>
      <c r="E28" s="21">
        <f t="shared" si="3"/>
        <v>7</v>
      </c>
      <c r="F28" s="21">
        <f t="shared" si="4"/>
        <v>7</v>
      </c>
      <c r="G28" s="41">
        <v>7</v>
      </c>
      <c r="H28" s="40"/>
      <c r="I28" s="40"/>
    </row>
    <row r="29" spans="1:9">
      <c r="A29" s="39">
        <v>30216</v>
      </c>
      <c r="B29" s="35" t="s">
        <v>142</v>
      </c>
      <c r="C29" s="40"/>
      <c r="D29" s="12">
        <v>1</v>
      </c>
      <c r="E29" s="21">
        <f t="shared" si="3"/>
        <v>3</v>
      </c>
      <c r="F29" s="21">
        <f t="shared" si="4"/>
        <v>3</v>
      </c>
      <c r="G29" s="41">
        <v>3</v>
      </c>
      <c r="H29" s="40"/>
      <c r="I29" s="40"/>
    </row>
    <row r="30" spans="1:9">
      <c r="A30" s="39">
        <v>30217</v>
      </c>
      <c r="B30" s="35" t="s">
        <v>143</v>
      </c>
      <c r="C30" s="40"/>
      <c r="D30" s="12">
        <v>1</v>
      </c>
      <c r="E30" s="21">
        <f t="shared" si="3"/>
        <v>0</v>
      </c>
      <c r="F30" s="21">
        <f t="shared" si="4"/>
        <v>0</v>
      </c>
      <c r="G30" s="41"/>
      <c r="H30" s="40"/>
      <c r="I30" s="40"/>
    </row>
    <row r="31" spans="1:9">
      <c r="A31" s="39">
        <v>30226</v>
      </c>
      <c r="B31" s="35" t="s">
        <v>144</v>
      </c>
      <c r="C31" s="40"/>
      <c r="D31" s="12"/>
      <c r="E31" s="21">
        <f t="shared" si="3"/>
        <v>0</v>
      </c>
      <c r="F31" s="21">
        <f t="shared" si="4"/>
        <v>0</v>
      </c>
      <c r="G31" s="41"/>
      <c r="H31" s="40"/>
      <c r="I31" s="40"/>
    </row>
    <row r="32" spans="1:9">
      <c r="A32" s="39">
        <v>30231</v>
      </c>
      <c r="B32" s="39" t="s">
        <v>145</v>
      </c>
      <c r="C32" s="40"/>
      <c r="D32" s="12">
        <v>0.8</v>
      </c>
      <c r="E32" s="21">
        <f t="shared" si="3"/>
        <v>0</v>
      </c>
      <c r="F32" s="21">
        <f t="shared" si="4"/>
        <v>0</v>
      </c>
      <c r="G32" s="41"/>
      <c r="H32" s="40"/>
      <c r="I32" s="40"/>
    </row>
    <row r="33" spans="1:9">
      <c r="A33" s="39">
        <v>30239</v>
      </c>
      <c r="B33" s="35" t="s">
        <v>146</v>
      </c>
      <c r="C33" s="40"/>
      <c r="D33" s="12">
        <v>4.28</v>
      </c>
      <c r="E33" s="21">
        <f t="shared" si="3"/>
        <v>0</v>
      </c>
      <c r="F33" s="21">
        <f t="shared" si="4"/>
        <v>0</v>
      </c>
      <c r="G33" s="41"/>
      <c r="H33" s="40"/>
      <c r="I33" s="40"/>
    </row>
    <row r="34" spans="1:9">
      <c r="A34" s="39">
        <v>30299</v>
      </c>
      <c r="B34" s="39" t="s">
        <v>147</v>
      </c>
      <c r="C34" s="40"/>
      <c r="D34" s="12"/>
      <c r="E34" s="21">
        <f t="shared" si="3"/>
        <v>82</v>
      </c>
      <c r="F34" s="21">
        <f t="shared" si="4"/>
        <v>82</v>
      </c>
      <c r="G34" s="41">
        <v>82</v>
      </c>
      <c r="H34" s="40"/>
      <c r="I34" s="40"/>
    </row>
    <row r="35" spans="1:1">
      <c r="A35" s="7" t="s">
        <v>99</v>
      </c>
    </row>
  </sheetData>
  <mergeCells count="14">
    <mergeCell ref="A1:I1"/>
    <mergeCell ref="A2:I2"/>
    <mergeCell ref="A3:E3"/>
    <mergeCell ref="F3:I3"/>
    <mergeCell ref="A4:B4"/>
    <mergeCell ref="E4:I4"/>
    <mergeCell ref="F5:H5"/>
    <mergeCell ref="A7:B7"/>
    <mergeCell ref="A5:A6"/>
    <mergeCell ref="B5:B6"/>
    <mergeCell ref="C4:C6"/>
    <mergeCell ref="D4:D6"/>
    <mergeCell ref="E5:E6"/>
    <mergeCell ref="I5:I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9"/>
  <sheetViews>
    <sheetView tabSelected="1" topLeftCell="A41" workbookViewId="0">
      <selection activeCell="C56" sqref="C56"/>
    </sheetView>
  </sheetViews>
  <sheetFormatPr defaultColWidth="9" defaultRowHeight="13.5" outlineLevelCol="2"/>
  <cols>
    <col min="1" max="1" width="40.625" customWidth="1"/>
    <col min="2" max="2" width="29.875" customWidth="1"/>
    <col min="3" max="3" width="11.25" customWidth="1"/>
  </cols>
  <sheetData>
    <row r="1" customHeight="1" spans="1:3">
      <c r="A1" s="16" t="s">
        <v>165</v>
      </c>
      <c r="B1" s="16"/>
      <c r="C1" s="16"/>
    </row>
    <row r="2" ht="45" customHeight="1" spans="1:3">
      <c r="A2" s="18" t="s">
        <v>166</v>
      </c>
      <c r="B2" s="18"/>
      <c r="C2" s="18"/>
    </row>
    <row r="3" ht="15" customHeight="1" spans="1:3">
      <c r="A3" s="36" t="s">
        <v>18</v>
      </c>
      <c r="B3" s="36"/>
      <c r="C3" s="37" t="s">
        <v>19</v>
      </c>
    </row>
    <row r="4" spans="1:3">
      <c r="A4" s="4" t="s">
        <v>167</v>
      </c>
      <c r="B4" s="4" t="s">
        <v>168</v>
      </c>
      <c r="C4" s="4" t="s">
        <v>169</v>
      </c>
    </row>
    <row r="5" spans="1:3">
      <c r="A5" s="38"/>
      <c r="B5" s="5" t="s">
        <v>75</v>
      </c>
      <c r="C5" s="21">
        <f>C6+C17+C38+C44+C57+C84</f>
        <v>237.27</v>
      </c>
    </row>
    <row r="6" spans="1:3">
      <c r="A6" s="6" t="s">
        <v>170</v>
      </c>
      <c r="B6" s="6" t="s">
        <v>171</v>
      </c>
      <c r="C6" s="21">
        <f>SUM(C7:C16)</f>
        <v>0</v>
      </c>
    </row>
    <row r="7" spans="1:3">
      <c r="A7" s="6" t="s">
        <v>172</v>
      </c>
      <c r="B7" s="6" t="s">
        <v>173</v>
      </c>
      <c r="C7" s="21"/>
    </row>
    <row r="8" spans="1:3">
      <c r="A8" s="6" t="s">
        <v>172</v>
      </c>
      <c r="B8" s="6" t="s">
        <v>174</v>
      </c>
      <c r="C8" s="21"/>
    </row>
    <row r="9" spans="1:3">
      <c r="A9" s="6" t="s">
        <v>172</v>
      </c>
      <c r="B9" s="6" t="s">
        <v>175</v>
      </c>
      <c r="C9" s="21"/>
    </row>
    <row r="10" spans="1:3">
      <c r="A10" s="6" t="s">
        <v>176</v>
      </c>
      <c r="B10" s="6" t="s">
        <v>177</v>
      </c>
      <c r="C10" s="21"/>
    </row>
    <row r="11" spans="1:3">
      <c r="A11" s="6" t="s">
        <v>176</v>
      </c>
      <c r="B11" s="6" t="s">
        <v>178</v>
      </c>
      <c r="C11" s="21"/>
    </row>
    <row r="12" spans="1:3">
      <c r="A12" s="6" t="s">
        <v>176</v>
      </c>
      <c r="B12" s="6" t="s">
        <v>179</v>
      </c>
      <c r="C12" s="21"/>
    </row>
    <row r="13" spans="1:3">
      <c r="A13" s="6" t="s">
        <v>180</v>
      </c>
      <c r="B13" s="6" t="s">
        <v>181</v>
      </c>
      <c r="C13" s="21"/>
    </row>
    <row r="14" spans="1:3">
      <c r="A14" s="6" t="s">
        <v>182</v>
      </c>
      <c r="B14" s="6" t="s">
        <v>183</v>
      </c>
      <c r="C14" s="21"/>
    </row>
    <row r="15" spans="1:3">
      <c r="A15" s="6" t="s">
        <v>182</v>
      </c>
      <c r="B15" s="6" t="s">
        <v>184</v>
      </c>
      <c r="C15" s="21">
        <v>0</v>
      </c>
    </row>
    <row r="16" spans="1:3">
      <c r="A16" s="6" t="s">
        <v>182</v>
      </c>
      <c r="B16" s="6" t="s">
        <v>185</v>
      </c>
      <c r="C16" s="21">
        <v>0</v>
      </c>
    </row>
    <row r="17" spans="1:3">
      <c r="A17" s="6" t="s">
        <v>186</v>
      </c>
      <c r="B17" s="6" t="s">
        <v>187</v>
      </c>
      <c r="C17" s="21">
        <f>SUM(C18:C37)</f>
        <v>0</v>
      </c>
    </row>
    <row r="18" spans="1:3">
      <c r="A18" s="6" t="s">
        <v>188</v>
      </c>
      <c r="B18" s="6" t="s">
        <v>189</v>
      </c>
      <c r="C18" s="21">
        <v>0</v>
      </c>
    </row>
    <row r="19" spans="1:3">
      <c r="A19" s="6" t="s">
        <v>188</v>
      </c>
      <c r="B19" s="6" t="s">
        <v>190</v>
      </c>
      <c r="C19" s="21">
        <v>0</v>
      </c>
    </row>
    <row r="20" spans="1:3">
      <c r="A20" s="6" t="s">
        <v>188</v>
      </c>
      <c r="B20" s="6" t="s">
        <v>191</v>
      </c>
      <c r="C20" s="21">
        <v>0</v>
      </c>
    </row>
    <row r="21" spans="1:3">
      <c r="A21" s="6" t="s">
        <v>188</v>
      </c>
      <c r="B21" s="6" t="s">
        <v>192</v>
      </c>
      <c r="C21" s="21">
        <v>0</v>
      </c>
    </row>
    <row r="22" spans="1:3">
      <c r="A22" s="6" t="s">
        <v>188</v>
      </c>
      <c r="B22" s="6" t="s">
        <v>193</v>
      </c>
      <c r="C22" s="21">
        <v>0</v>
      </c>
    </row>
    <row r="23" spans="1:3">
      <c r="A23" s="6" t="s">
        <v>188</v>
      </c>
      <c r="B23" s="6" t="s">
        <v>194</v>
      </c>
      <c r="C23" s="21">
        <v>0</v>
      </c>
    </row>
    <row r="24" spans="1:3">
      <c r="A24" s="6" t="s">
        <v>188</v>
      </c>
      <c r="B24" s="6" t="s">
        <v>195</v>
      </c>
      <c r="C24" s="21">
        <v>0</v>
      </c>
    </row>
    <row r="25" spans="1:3">
      <c r="A25" s="6" t="s">
        <v>188</v>
      </c>
      <c r="B25" s="6" t="s">
        <v>196</v>
      </c>
      <c r="C25" s="21">
        <v>0</v>
      </c>
    </row>
    <row r="26" spans="1:3">
      <c r="A26" s="6" t="s">
        <v>188</v>
      </c>
      <c r="B26" s="6" t="s">
        <v>197</v>
      </c>
      <c r="C26" s="21">
        <v>0</v>
      </c>
    </row>
    <row r="27" spans="1:3">
      <c r="A27" s="6" t="s">
        <v>188</v>
      </c>
      <c r="B27" s="6" t="s">
        <v>198</v>
      </c>
      <c r="C27" s="21">
        <v>0</v>
      </c>
    </row>
    <row r="28" spans="1:3">
      <c r="A28" s="6" t="s">
        <v>188</v>
      </c>
      <c r="B28" s="6" t="s">
        <v>199</v>
      </c>
      <c r="C28" s="21">
        <v>0</v>
      </c>
    </row>
    <row r="29" spans="1:3">
      <c r="A29" s="6" t="s">
        <v>200</v>
      </c>
      <c r="B29" s="6" t="s">
        <v>201</v>
      </c>
      <c r="C29" s="21">
        <v>0</v>
      </c>
    </row>
    <row r="30" spans="1:3">
      <c r="A30" s="6" t="s">
        <v>202</v>
      </c>
      <c r="B30" s="6" t="s">
        <v>203</v>
      </c>
      <c r="C30" s="21">
        <v>0</v>
      </c>
    </row>
    <row r="31" spans="1:3">
      <c r="A31" s="6" t="s">
        <v>204</v>
      </c>
      <c r="B31" s="6" t="s">
        <v>205</v>
      </c>
      <c r="C31" s="21">
        <v>0</v>
      </c>
    </row>
    <row r="32" spans="1:3">
      <c r="A32" s="6" t="s">
        <v>204</v>
      </c>
      <c r="B32" s="6" t="s">
        <v>206</v>
      </c>
      <c r="C32" s="21">
        <v>0</v>
      </c>
    </row>
    <row r="33" spans="1:3">
      <c r="A33" s="6" t="s">
        <v>207</v>
      </c>
      <c r="B33" s="6" t="s">
        <v>208</v>
      </c>
      <c r="C33" s="21">
        <v>0</v>
      </c>
    </row>
    <row r="34" spans="1:3">
      <c r="A34" s="6" t="s">
        <v>209</v>
      </c>
      <c r="B34" s="6" t="s">
        <v>210</v>
      </c>
      <c r="C34" s="21">
        <v>0</v>
      </c>
    </row>
    <row r="35" spans="1:3">
      <c r="A35" s="6" t="s">
        <v>211</v>
      </c>
      <c r="B35" s="6" t="s">
        <v>212</v>
      </c>
      <c r="C35" s="21">
        <v>0</v>
      </c>
    </row>
    <row r="36" spans="1:3">
      <c r="A36" s="6" t="s">
        <v>213</v>
      </c>
      <c r="B36" s="6" t="s">
        <v>214</v>
      </c>
      <c r="C36" s="21">
        <v>0</v>
      </c>
    </row>
    <row r="37" spans="1:3">
      <c r="A37" s="6" t="s">
        <v>215</v>
      </c>
      <c r="B37" s="6" t="s">
        <v>216</v>
      </c>
      <c r="C37" s="21">
        <v>0</v>
      </c>
    </row>
    <row r="38" spans="1:3">
      <c r="A38" s="6" t="s">
        <v>217</v>
      </c>
      <c r="B38" s="6" t="s">
        <v>218</v>
      </c>
      <c r="C38" s="21">
        <f>SUM(C39:C43)</f>
        <v>0</v>
      </c>
    </row>
    <row r="39" spans="1:3">
      <c r="A39" s="6" t="s">
        <v>219</v>
      </c>
      <c r="B39" s="6" t="s">
        <v>220</v>
      </c>
      <c r="C39" s="21">
        <v>0</v>
      </c>
    </row>
    <row r="40" spans="1:3">
      <c r="A40" s="6" t="s">
        <v>221</v>
      </c>
      <c r="B40" s="6" t="s">
        <v>222</v>
      </c>
      <c r="C40" s="21">
        <v>0</v>
      </c>
    </row>
    <row r="41" spans="1:3">
      <c r="A41" s="6" t="s">
        <v>221</v>
      </c>
      <c r="B41" s="6" t="s">
        <v>223</v>
      </c>
      <c r="C41" s="21">
        <v>0</v>
      </c>
    </row>
    <row r="42" spans="1:3">
      <c r="A42" s="6" t="s">
        <v>224</v>
      </c>
      <c r="B42" s="6" t="s">
        <v>225</v>
      </c>
      <c r="C42" s="21">
        <v>0</v>
      </c>
    </row>
    <row r="43" spans="1:3">
      <c r="A43" s="6" t="s">
        <v>224</v>
      </c>
      <c r="B43" s="6" t="s">
        <v>226</v>
      </c>
      <c r="C43" s="21">
        <v>0</v>
      </c>
    </row>
    <row r="44" spans="1:3">
      <c r="A44" s="6" t="s">
        <v>227</v>
      </c>
      <c r="B44" s="6" t="s">
        <v>171</v>
      </c>
      <c r="C44" s="21">
        <f>SUM(C45:C56)</f>
        <v>221.79</v>
      </c>
    </row>
    <row r="45" spans="1:3">
      <c r="A45" s="6" t="s">
        <v>228</v>
      </c>
      <c r="B45" s="6" t="s">
        <v>173</v>
      </c>
      <c r="C45" s="21">
        <v>78.79</v>
      </c>
    </row>
    <row r="46" spans="1:3">
      <c r="A46" s="6" t="s">
        <v>228</v>
      </c>
      <c r="B46" s="6" t="s">
        <v>174</v>
      </c>
      <c r="C46" s="21">
        <v>54.96</v>
      </c>
    </row>
    <row r="47" spans="1:3">
      <c r="A47" s="6" t="s">
        <v>228</v>
      </c>
      <c r="B47" s="6" t="s">
        <v>175</v>
      </c>
      <c r="C47" s="21">
        <v>2</v>
      </c>
    </row>
    <row r="48" spans="1:3">
      <c r="A48" s="6" t="s">
        <v>228</v>
      </c>
      <c r="B48" s="6" t="s">
        <v>183</v>
      </c>
      <c r="C48" s="21"/>
    </row>
    <row r="49" spans="1:3">
      <c r="A49" s="6" t="s">
        <v>228</v>
      </c>
      <c r="B49" s="6" t="s">
        <v>229</v>
      </c>
      <c r="C49" s="21">
        <v>17.82</v>
      </c>
    </row>
    <row r="50" spans="1:3">
      <c r="A50" s="6" t="s">
        <v>228</v>
      </c>
      <c r="B50" s="6" t="s">
        <v>177</v>
      </c>
      <c r="C50" s="21">
        <v>21.86</v>
      </c>
    </row>
    <row r="51" spans="1:3">
      <c r="A51" s="6" t="s">
        <v>228</v>
      </c>
      <c r="B51" s="6" t="s">
        <v>178</v>
      </c>
      <c r="C51" s="21"/>
    </row>
    <row r="52" spans="1:3">
      <c r="A52" s="6" t="s">
        <v>228</v>
      </c>
      <c r="B52" s="6" t="s">
        <v>230</v>
      </c>
      <c r="C52" s="21">
        <v>8.8</v>
      </c>
    </row>
    <row r="53" spans="1:3">
      <c r="A53" s="6" t="s">
        <v>228</v>
      </c>
      <c r="B53" s="6" t="s">
        <v>179</v>
      </c>
      <c r="C53" s="21">
        <v>1</v>
      </c>
    </row>
    <row r="54" spans="1:3">
      <c r="A54" s="6" t="s">
        <v>228</v>
      </c>
      <c r="B54" s="6" t="s">
        <v>181</v>
      </c>
      <c r="C54" s="21">
        <v>22.58</v>
      </c>
    </row>
    <row r="55" spans="1:3">
      <c r="A55" s="6" t="s">
        <v>228</v>
      </c>
      <c r="B55" s="6" t="s">
        <v>184</v>
      </c>
      <c r="C55" s="21"/>
    </row>
    <row r="56" spans="1:3">
      <c r="A56" s="6" t="s">
        <v>228</v>
      </c>
      <c r="B56" s="6" t="s">
        <v>185</v>
      </c>
      <c r="C56" s="21">
        <v>13.98</v>
      </c>
    </row>
    <row r="57" spans="1:3">
      <c r="A57" s="6" t="s">
        <v>231</v>
      </c>
      <c r="B57" s="6" t="s">
        <v>187</v>
      </c>
      <c r="C57" s="21">
        <f>SUM(C58:C83)</f>
        <v>15.48</v>
      </c>
    </row>
    <row r="58" spans="1:3">
      <c r="A58" s="6" t="s">
        <v>232</v>
      </c>
      <c r="B58" s="6" t="s">
        <v>189</v>
      </c>
      <c r="C58" s="21">
        <v>4</v>
      </c>
    </row>
    <row r="59" spans="1:3">
      <c r="A59" s="6" t="s">
        <v>232</v>
      </c>
      <c r="B59" s="6" t="s">
        <v>190</v>
      </c>
      <c r="C59" s="21"/>
    </row>
    <row r="60" spans="1:3">
      <c r="A60" s="6" t="s">
        <v>232</v>
      </c>
      <c r="B60" s="6" t="s">
        <v>233</v>
      </c>
      <c r="C60" s="21"/>
    </row>
    <row r="61" spans="1:3">
      <c r="A61" s="6" t="s">
        <v>232</v>
      </c>
      <c r="B61" s="6" t="s">
        <v>191</v>
      </c>
      <c r="C61" s="21"/>
    </row>
    <row r="62" spans="1:3">
      <c r="A62" s="6" t="s">
        <v>232</v>
      </c>
      <c r="B62" s="6" t="s">
        <v>192</v>
      </c>
      <c r="C62" s="21">
        <v>0.4</v>
      </c>
    </row>
    <row r="63" spans="1:3">
      <c r="A63" s="6" t="s">
        <v>232</v>
      </c>
      <c r="B63" s="6" t="s">
        <v>193</v>
      </c>
      <c r="C63" s="21">
        <v>1</v>
      </c>
    </row>
    <row r="64" spans="1:3">
      <c r="A64" s="6" t="s">
        <v>232</v>
      </c>
      <c r="B64" s="6" t="s">
        <v>194</v>
      </c>
      <c r="C64" s="21"/>
    </row>
    <row r="65" spans="1:3">
      <c r="A65" s="6" t="s">
        <v>232</v>
      </c>
      <c r="B65" s="6" t="s">
        <v>234</v>
      </c>
      <c r="C65" s="21"/>
    </row>
    <row r="66" spans="1:3">
      <c r="A66" s="6" t="s">
        <v>232</v>
      </c>
      <c r="B66" s="6" t="s">
        <v>195</v>
      </c>
      <c r="C66" s="21"/>
    </row>
    <row r="67" spans="1:3">
      <c r="A67" s="6" t="s">
        <v>232</v>
      </c>
      <c r="B67" s="6" t="s">
        <v>196</v>
      </c>
      <c r="C67" s="21">
        <v>2</v>
      </c>
    </row>
    <row r="68" spans="1:3">
      <c r="A68" s="6" t="s">
        <v>232</v>
      </c>
      <c r="B68" s="6" t="s">
        <v>210</v>
      </c>
      <c r="C68" s="21"/>
    </row>
    <row r="69" spans="1:3">
      <c r="A69" s="6" t="s">
        <v>232</v>
      </c>
      <c r="B69" s="6" t="s">
        <v>214</v>
      </c>
      <c r="C69" s="21">
        <v>1</v>
      </c>
    </row>
    <row r="70" spans="1:3">
      <c r="A70" s="6" t="s">
        <v>232</v>
      </c>
      <c r="B70" s="6" t="s">
        <v>235</v>
      </c>
      <c r="C70" s="21"/>
    </row>
    <row r="71" spans="1:3">
      <c r="A71" s="6" t="s">
        <v>232</v>
      </c>
      <c r="B71" s="6" t="s">
        <v>201</v>
      </c>
      <c r="C71" s="21"/>
    </row>
    <row r="72" spans="1:3">
      <c r="A72" s="6" t="s">
        <v>232</v>
      </c>
      <c r="B72" s="6" t="s">
        <v>203</v>
      </c>
      <c r="C72" s="21">
        <v>1</v>
      </c>
    </row>
    <row r="73" spans="1:3">
      <c r="A73" s="6" t="s">
        <v>232</v>
      </c>
      <c r="B73" s="6" t="s">
        <v>208</v>
      </c>
      <c r="C73" s="21">
        <v>1</v>
      </c>
    </row>
    <row r="74" spans="1:3">
      <c r="A74" s="6" t="s">
        <v>232</v>
      </c>
      <c r="B74" s="6" t="s">
        <v>236</v>
      </c>
      <c r="C74" s="21"/>
    </row>
    <row r="75" spans="1:3">
      <c r="A75" s="6" t="s">
        <v>232</v>
      </c>
      <c r="B75" s="6" t="s">
        <v>237</v>
      </c>
      <c r="C75" s="21"/>
    </row>
    <row r="76" spans="1:3">
      <c r="A76" s="6" t="s">
        <v>232</v>
      </c>
      <c r="B76" s="6" t="s">
        <v>205</v>
      </c>
      <c r="C76" s="21"/>
    </row>
    <row r="77" spans="1:3">
      <c r="A77" s="6" t="s">
        <v>232</v>
      </c>
      <c r="B77" s="6" t="s">
        <v>206</v>
      </c>
      <c r="C77" s="21"/>
    </row>
    <row r="78" spans="1:3">
      <c r="A78" s="6" t="s">
        <v>232</v>
      </c>
      <c r="B78" s="6" t="s">
        <v>197</v>
      </c>
      <c r="C78" s="21"/>
    </row>
    <row r="79" spans="1:3">
      <c r="A79" s="6" t="s">
        <v>232</v>
      </c>
      <c r="B79" s="6" t="s">
        <v>198</v>
      </c>
      <c r="C79" s="21"/>
    </row>
    <row r="80" spans="1:3">
      <c r="A80" s="6" t="s">
        <v>232</v>
      </c>
      <c r="B80" s="6" t="s">
        <v>212</v>
      </c>
      <c r="C80" s="21">
        <v>0.8</v>
      </c>
    </row>
    <row r="81" spans="1:3">
      <c r="A81" s="6" t="s">
        <v>232</v>
      </c>
      <c r="B81" s="6" t="s">
        <v>199</v>
      </c>
      <c r="C81" s="21">
        <v>4.28</v>
      </c>
    </row>
    <row r="82" spans="1:3">
      <c r="A82" s="6" t="s">
        <v>232</v>
      </c>
      <c r="B82" s="6" t="s">
        <v>238</v>
      </c>
      <c r="C82" s="21">
        <v>0</v>
      </c>
    </row>
    <row r="83" spans="1:3">
      <c r="A83" s="6" t="s">
        <v>232</v>
      </c>
      <c r="B83" s="6" t="s">
        <v>216</v>
      </c>
      <c r="C83" s="21">
        <v>0</v>
      </c>
    </row>
    <row r="84" spans="1:3">
      <c r="A84" s="6" t="s">
        <v>239</v>
      </c>
      <c r="B84" s="6" t="s">
        <v>240</v>
      </c>
      <c r="C84" s="21">
        <f>SUM(C85:C88)</f>
        <v>0</v>
      </c>
    </row>
    <row r="85" spans="1:3">
      <c r="A85" s="6" t="s">
        <v>241</v>
      </c>
      <c r="B85" s="6" t="s">
        <v>242</v>
      </c>
      <c r="C85" s="21">
        <v>0</v>
      </c>
    </row>
    <row r="86" spans="1:3">
      <c r="A86" s="6" t="s">
        <v>243</v>
      </c>
      <c r="B86" s="6" t="s">
        <v>244</v>
      </c>
      <c r="C86" s="21">
        <v>0</v>
      </c>
    </row>
    <row r="87" spans="1:3">
      <c r="A87" s="6" t="s">
        <v>243</v>
      </c>
      <c r="B87" s="6" t="s">
        <v>245</v>
      </c>
      <c r="C87" s="21">
        <v>0</v>
      </c>
    </row>
    <row r="88" spans="1:3">
      <c r="A88" s="6" t="s">
        <v>246</v>
      </c>
      <c r="B88" s="6" t="s">
        <v>247</v>
      </c>
      <c r="C88" s="21">
        <v>0</v>
      </c>
    </row>
    <row r="89" spans="1:1">
      <c r="A89" s="7" t="s">
        <v>99</v>
      </c>
    </row>
  </sheetData>
  <mergeCells count="3">
    <mergeCell ref="A1:C1"/>
    <mergeCell ref="A2:C2"/>
    <mergeCell ref="A3:B3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2" sqref="A2:G2"/>
    </sheetView>
  </sheetViews>
  <sheetFormatPr defaultColWidth="9" defaultRowHeight="13.5" outlineLevelCol="6"/>
  <cols>
    <col min="1" max="7" width="20.625" customWidth="1"/>
  </cols>
  <sheetData>
    <row r="1" customHeight="1" spans="1:7">
      <c r="A1" s="1" t="s">
        <v>248</v>
      </c>
      <c r="B1" s="1"/>
      <c r="C1" s="1"/>
      <c r="D1" s="1"/>
      <c r="E1" s="1"/>
      <c r="F1" s="1"/>
      <c r="G1" s="1"/>
    </row>
    <row r="2" ht="15" customHeight="1" spans="1:7">
      <c r="A2" s="31" t="s">
        <v>249</v>
      </c>
      <c r="B2" s="31"/>
      <c r="C2" s="31"/>
      <c r="D2" s="31"/>
      <c r="E2" s="31"/>
      <c r="F2" s="31"/>
      <c r="G2" s="31"/>
    </row>
    <row r="3" ht="15" customHeight="1" spans="1:7">
      <c r="A3" s="25" t="s">
        <v>18</v>
      </c>
      <c r="B3" s="25"/>
      <c r="C3" s="25"/>
      <c r="D3" s="25"/>
      <c r="E3" s="32" t="s">
        <v>19</v>
      </c>
      <c r="F3" s="32"/>
      <c r="G3" s="32"/>
    </row>
    <row r="4" ht="15" customHeight="1" spans="1:7">
      <c r="A4" s="10" t="s">
        <v>156</v>
      </c>
      <c r="B4" s="10"/>
      <c r="C4" s="10" t="s">
        <v>250</v>
      </c>
      <c r="D4" s="4" t="s">
        <v>112</v>
      </c>
      <c r="E4" s="4" t="s">
        <v>113</v>
      </c>
      <c r="F4" s="4"/>
      <c r="G4" s="4"/>
    </row>
    <row r="5" spans="1:7">
      <c r="A5" s="4" t="s">
        <v>110</v>
      </c>
      <c r="B5" s="4" t="s">
        <v>111</v>
      </c>
      <c r="C5" s="10"/>
      <c r="D5" s="4"/>
      <c r="E5" s="4" t="s">
        <v>79</v>
      </c>
      <c r="F5" s="4" t="s">
        <v>158</v>
      </c>
      <c r="G5" s="4" t="s">
        <v>159</v>
      </c>
    </row>
    <row r="6" ht="15" customHeight="1" spans="1:7">
      <c r="A6" s="5" t="s">
        <v>89</v>
      </c>
      <c r="B6" s="5"/>
      <c r="C6" s="11" t="s">
        <v>162</v>
      </c>
      <c r="D6" s="5">
        <v>2</v>
      </c>
      <c r="E6" s="5" t="s">
        <v>251</v>
      </c>
      <c r="F6" s="5">
        <v>4</v>
      </c>
      <c r="G6" s="5">
        <v>5</v>
      </c>
    </row>
    <row r="7" spans="1:7">
      <c r="A7" s="11"/>
      <c r="B7" s="11" t="s">
        <v>75</v>
      </c>
      <c r="C7" s="12">
        <f t="shared" ref="C7:C10" si="0">D7+E7</f>
        <v>0</v>
      </c>
      <c r="D7" s="12">
        <v>0</v>
      </c>
      <c r="E7" s="12">
        <f t="shared" ref="E7:E10" si="1">F7+G7</f>
        <v>0</v>
      </c>
      <c r="F7" s="12">
        <v>0</v>
      </c>
      <c r="G7" s="12">
        <v>0</v>
      </c>
    </row>
    <row r="8" spans="1:7">
      <c r="A8" s="13" t="s">
        <v>252</v>
      </c>
      <c r="B8" s="35" t="s">
        <v>253</v>
      </c>
      <c r="C8" s="12">
        <f t="shared" si="0"/>
        <v>0</v>
      </c>
      <c r="D8" s="12">
        <v>0</v>
      </c>
      <c r="E8" s="12">
        <f t="shared" si="1"/>
        <v>0</v>
      </c>
      <c r="F8" s="12">
        <v>0</v>
      </c>
      <c r="G8" s="12">
        <v>0</v>
      </c>
    </row>
    <row r="9" spans="1:7">
      <c r="A9" s="13" t="s">
        <v>254</v>
      </c>
      <c r="B9" s="35" t="s">
        <v>253</v>
      </c>
      <c r="C9" s="12">
        <f t="shared" si="0"/>
        <v>0</v>
      </c>
      <c r="D9" s="12">
        <v>0</v>
      </c>
      <c r="E9" s="12">
        <f t="shared" si="1"/>
        <v>0</v>
      </c>
      <c r="F9" s="12">
        <v>0</v>
      </c>
      <c r="G9" s="12">
        <v>0</v>
      </c>
    </row>
    <row r="10" spans="1:7">
      <c r="A10" s="13" t="s">
        <v>255</v>
      </c>
      <c r="B10" s="35" t="s">
        <v>253</v>
      </c>
      <c r="C10" s="12">
        <f t="shared" si="0"/>
        <v>0</v>
      </c>
      <c r="D10" s="12">
        <v>0</v>
      </c>
      <c r="E10" s="12">
        <f t="shared" si="1"/>
        <v>0</v>
      </c>
      <c r="F10" s="12">
        <v>0</v>
      </c>
      <c r="G10" s="12">
        <v>0</v>
      </c>
    </row>
    <row r="11" spans="1:1">
      <c r="A11" s="7" t="s">
        <v>99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2" sqref="A2:G2"/>
    </sheetView>
  </sheetViews>
  <sheetFormatPr defaultColWidth="9" defaultRowHeight="13.5" outlineLevelCol="6"/>
  <cols>
    <col min="1" max="7" width="20.625" customWidth="1"/>
  </cols>
  <sheetData>
    <row r="1" customHeight="1" spans="1:7">
      <c r="A1" s="1" t="s">
        <v>256</v>
      </c>
      <c r="B1" s="1"/>
      <c r="C1" s="1"/>
      <c r="D1" s="1"/>
      <c r="E1" s="1"/>
      <c r="F1" s="1"/>
      <c r="G1" s="1"/>
    </row>
    <row r="2" ht="15" customHeight="1" spans="1:7">
      <c r="A2" s="31" t="s">
        <v>257</v>
      </c>
      <c r="B2" s="31"/>
      <c r="C2" s="31"/>
      <c r="D2" s="31"/>
      <c r="E2" s="31"/>
      <c r="F2" s="31"/>
      <c r="G2" s="31"/>
    </row>
    <row r="3" ht="15" customHeight="1" spans="1:7">
      <c r="A3" s="25" t="s">
        <v>18</v>
      </c>
      <c r="B3" s="25"/>
      <c r="C3" s="25"/>
      <c r="D3" s="25"/>
      <c r="E3" s="32" t="s">
        <v>19</v>
      </c>
      <c r="F3" s="32"/>
      <c r="G3" s="32"/>
    </row>
    <row r="4" ht="15" customHeight="1" spans="1:7">
      <c r="A4" s="10" t="s">
        <v>156</v>
      </c>
      <c r="B4" s="10"/>
      <c r="C4" s="10" t="s">
        <v>250</v>
      </c>
      <c r="D4" s="4" t="s">
        <v>112</v>
      </c>
      <c r="E4" s="4" t="s">
        <v>113</v>
      </c>
      <c r="F4" s="4"/>
      <c r="G4" s="4"/>
    </row>
    <row r="5" spans="1:7">
      <c r="A5" s="4" t="s">
        <v>110</v>
      </c>
      <c r="B5" s="4" t="s">
        <v>111</v>
      </c>
      <c r="C5" s="10"/>
      <c r="D5" s="4"/>
      <c r="E5" s="4" t="s">
        <v>79</v>
      </c>
      <c r="F5" s="4" t="s">
        <v>158</v>
      </c>
      <c r="G5" s="4" t="s">
        <v>159</v>
      </c>
    </row>
    <row r="6" ht="15" customHeight="1" spans="1:7">
      <c r="A6" s="5" t="s">
        <v>89</v>
      </c>
      <c r="B6" s="5"/>
      <c r="C6" s="11" t="s">
        <v>162</v>
      </c>
      <c r="D6" s="5">
        <v>2</v>
      </c>
      <c r="E6" s="5" t="s">
        <v>251</v>
      </c>
      <c r="F6" s="5">
        <v>4</v>
      </c>
      <c r="G6" s="5">
        <v>5</v>
      </c>
    </row>
    <row r="7" spans="1:7">
      <c r="A7" s="5"/>
      <c r="B7" s="5" t="s">
        <v>75</v>
      </c>
      <c r="C7" s="12">
        <f t="shared" ref="C7:C10" si="0">D7+E7</f>
        <v>0</v>
      </c>
      <c r="D7" s="21">
        <v>0</v>
      </c>
      <c r="E7" s="21">
        <f t="shared" ref="E7:E10" si="1">F7+G7</f>
        <v>0</v>
      </c>
      <c r="F7" s="21">
        <v>0</v>
      </c>
      <c r="G7" s="21">
        <v>0</v>
      </c>
    </row>
    <row r="8" spans="1:7">
      <c r="A8" s="13" t="s">
        <v>252</v>
      </c>
      <c r="B8" s="35" t="s">
        <v>253</v>
      </c>
      <c r="C8" s="12">
        <f t="shared" si="0"/>
        <v>0</v>
      </c>
      <c r="D8" s="21">
        <v>0</v>
      </c>
      <c r="E8" s="21">
        <f t="shared" si="1"/>
        <v>0</v>
      </c>
      <c r="F8" s="21">
        <v>0</v>
      </c>
      <c r="G8" s="21">
        <v>0</v>
      </c>
    </row>
    <row r="9" spans="1:7">
      <c r="A9" s="13" t="s">
        <v>254</v>
      </c>
      <c r="B9" s="35" t="s">
        <v>253</v>
      </c>
      <c r="C9" s="12">
        <f t="shared" si="0"/>
        <v>0</v>
      </c>
      <c r="D9" s="21">
        <v>0</v>
      </c>
      <c r="E9" s="21">
        <f t="shared" si="1"/>
        <v>0</v>
      </c>
      <c r="F9" s="21">
        <v>0</v>
      </c>
      <c r="G9" s="21">
        <v>0</v>
      </c>
    </row>
    <row r="10" spans="1:7">
      <c r="A10" s="13" t="s">
        <v>255</v>
      </c>
      <c r="B10" s="35" t="s">
        <v>253</v>
      </c>
      <c r="C10" s="12">
        <f t="shared" si="0"/>
        <v>0</v>
      </c>
      <c r="D10" s="21">
        <v>0</v>
      </c>
      <c r="E10" s="21">
        <f t="shared" si="1"/>
        <v>0</v>
      </c>
      <c r="F10" s="21">
        <v>0</v>
      </c>
      <c r="G10" s="21">
        <v>0</v>
      </c>
    </row>
    <row r="11" spans="1:1">
      <c r="A11" s="7" t="s">
        <v>99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单位收支预算总表</vt:lpstr>
      <vt:lpstr>单位收入预算总表</vt:lpstr>
      <vt:lpstr>单位支出预算总表</vt:lpstr>
      <vt:lpstr>财政拨款收支预算总表</vt:lpstr>
      <vt:lpstr>一般公共预算支出表</vt:lpstr>
      <vt:lpstr>一般公共预算基本支出明细表（按经济分类）</vt:lpstr>
      <vt:lpstr>政府性基金预算支出表</vt:lpstr>
      <vt:lpstr>国有资本经营预算支出表</vt:lpstr>
      <vt:lpstr>财政拨款“三公”经费预算支出表</vt:lpstr>
      <vt:lpstr>基本支出预算总表</vt:lpstr>
      <vt:lpstr>项目支出预算总表</vt:lpstr>
      <vt:lpstr>单位政府采购预算表</vt:lpstr>
      <vt:lpstr>省对下转移支付预算表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2023-02-14T01:53:00Z</dcterms:created>
  <dcterms:modified xsi:type="dcterms:W3CDTF">2024-03-28T08:43:29Z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9CB026AC8CE2480BA47B8B111262198A_13</vt:lpwstr>
  </property>
  <property fmtid="{D5CDD505-2E9C-101B-9397-08002B2CF9AE}" pid="3" name="KSOProductBuildVer">
    <vt:lpwstr>2052-12.1.0.16417</vt:lpwstr>
  </property>
</Properties>
</file>