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firstSheet="9" activeTab="14"/>
  </bookViews>
  <sheets>
    <sheet name="目录" sheetId="15" r:id="rId1"/>
    <sheet name="单位收支预算总表" sheetId="2" r:id="rId2"/>
    <sheet name="单位收入预算总表" sheetId="3" r:id="rId3"/>
    <sheet name="单位支出预算总表" sheetId="4" r:id="rId4"/>
    <sheet name="财政拨款收支预算总表" sheetId="5" r:id="rId5"/>
    <sheet name="一般公共预算支出表" sheetId="6" r:id="rId6"/>
    <sheet name="一般公共预算基本支出明细表（按经济分类）" sheetId="1" r:id="rId7"/>
    <sheet name="政府性基金预算支出表" sheetId="7" r:id="rId8"/>
    <sheet name="国有资本经营预算支出表" sheetId="8" r:id="rId9"/>
    <sheet name="财政拨款“三公”经费预算支出表" sheetId="9" r:id="rId10"/>
    <sheet name="基本支出预算总表" sheetId="10" r:id="rId11"/>
    <sheet name="项目支出预算总表" sheetId="11" r:id="rId12"/>
    <sheet name="单位政府采购预算表" sheetId="12" r:id="rId13"/>
    <sheet name="省对下转移支付预算表" sheetId="13" r:id="rId14"/>
    <sheet name="项目支出绩效目标表" sheetId="14" r:id="rId15"/>
  </sheets>
  <calcPr calcId="144525"/>
</workbook>
</file>

<file path=xl/sharedStrings.xml><?xml version="1.0" encoding="utf-8"?>
<sst xmlns="http://schemas.openxmlformats.org/spreadsheetml/2006/main" count="808" uniqueCount="366">
  <si>
    <t>单位预算公开报表目录</t>
  </si>
  <si>
    <t>一、单位收支预算总表</t>
  </si>
  <si>
    <t>二、单位收入预算总表</t>
  </si>
  <si>
    <t>三、单位支出预算总表</t>
  </si>
  <si>
    <t>四、财政拨款收支预算总表</t>
  </si>
  <si>
    <t>五、一般公共预算支出表</t>
  </si>
  <si>
    <t>六、一般公共预算基本支出明细表（按经济分类）</t>
  </si>
  <si>
    <t>七、政府性基金预算支出表</t>
  </si>
  <si>
    <t>八、国有资本经营预算支出表</t>
  </si>
  <si>
    <t>九、财政拨款“三公”经费预算支出表</t>
  </si>
  <si>
    <t>十、基本支出预算总表</t>
  </si>
  <si>
    <t>十一、项目支出预算总表</t>
  </si>
  <si>
    <t>十二、单位政府采购预算表</t>
  </si>
  <si>
    <t>十三、省对下转移支付预算表</t>
  </si>
  <si>
    <t>十四、项目支出绩效目标表</t>
  </si>
  <si>
    <t xml:space="preserve"> </t>
  </si>
  <si>
    <t>表1</t>
  </si>
  <si>
    <t>2025年单位收支预算总表</t>
  </si>
  <si>
    <t>单位名称：麻江县工业信息化和商务局（麻江县科学技术局）</t>
  </si>
  <si>
    <t>单位：万元</t>
  </si>
  <si>
    <t>收入</t>
  </si>
  <si>
    <t>支出</t>
  </si>
  <si>
    <t>项目</t>
  </si>
  <si>
    <t>预算数</t>
  </si>
  <si>
    <t>一、本年收入</t>
  </si>
  <si>
    <t>一、本年支出</t>
  </si>
  <si>
    <t>（一）财政拨款收入</t>
  </si>
  <si>
    <t>（一）一般公共服务支出</t>
  </si>
  <si>
    <t>1.一般公共预算拨款收入</t>
  </si>
  <si>
    <t>（二）外交支出</t>
  </si>
  <si>
    <t>2.政府性基金预算拨款收入</t>
  </si>
  <si>
    <t>（三）国防支出</t>
  </si>
  <si>
    <t>3.国有资本经营预算拨款收入</t>
  </si>
  <si>
    <t>（四）公共安全支出</t>
  </si>
  <si>
    <t>（二）财政专户管理资金收入</t>
  </si>
  <si>
    <t>（五）教育支出</t>
  </si>
  <si>
    <t>（三）单位资金收入</t>
  </si>
  <si>
    <t>（六）科学技术支出</t>
  </si>
  <si>
    <t>1.事业收入</t>
  </si>
  <si>
    <t>（七）文化旅游体育与传媒支出</t>
  </si>
  <si>
    <t>2.事业单位经营收入</t>
  </si>
  <si>
    <t>（八）社会保障和就业支出</t>
  </si>
  <si>
    <t>3.上级补助收入</t>
  </si>
  <si>
    <t>（九）卫生健康支出</t>
  </si>
  <si>
    <t>4.附属单位上缴收入</t>
  </si>
  <si>
    <t>（十）节能环保支出</t>
  </si>
  <si>
    <t>5.其他收入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</si>
  <si>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</si>
  <si>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</si>
  <si>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</si>
  <si>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</si>
  <si>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</si>
  <si>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</si>
  <si>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</si>
  <si>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</si>
  <si>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</si>
  <si>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</si>
  <si>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</si>
  <si>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</si>
  <si>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</si>
  <si>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</si>
  <si>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</si>
  <si>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</si>
  <si>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</si>
  <si>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（二十八）抗疫特别国债安排的支出</t>
  </si>
  <si>
    <t>二、上年结转结余</t>
  </si>
  <si>
    <t>二、年终结转结余（非财政拨款）</t>
  </si>
  <si>
    <t>收入总计</t>
  </si>
  <si>
    <t>支出总计</t>
  </si>
  <si>
    <t xml:space="preserve">注： 保留两位小数。 </t>
  </si>
  <si>
    <t>表2</t>
  </si>
  <si>
    <t>2025年单位收入预算总表</t>
  </si>
  <si>
    <t>部门（单位）名称</t>
  </si>
  <si>
    <t>本年收入</t>
  </si>
  <si>
    <t>上年结转结余</t>
  </si>
  <si>
    <t>合计</t>
  </si>
  <si>
    <t>财政拨款</t>
  </si>
  <si>
    <t>财政专户管理资金</t>
  </si>
  <si>
    <t>单位资金</t>
  </si>
  <si>
    <t>小计</t>
  </si>
  <si>
    <t>一般公共预算拨款</t>
  </si>
  <si>
    <t>政府性基金预算收入</t>
  </si>
  <si>
    <t>国有资本经营预算拨款</t>
  </si>
  <si>
    <t>事业收入</t>
  </si>
  <si>
    <t>事业单位经营收入</t>
  </si>
  <si>
    <t>上级补助收入</t>
  </si>
  <si>
    <t>附属单位上缴收入</t>
  </si>
  <si>
    <t>其他收入</t>
  </si>
  <si>
    <t>政府性基金预算拨款</t>
  </si>
  <si>
    <t>栏次</t>
  </si>
  <si>
    <t>1=2+14</t>
  </si>
  <si>
    <t>2=3+7+8</t>
  </si>
  <si>
    <t>3=4+5+6</t>
  </si>
  <si>
    <t>8=9+10+11+12+13</t>
  </si>
  <si>
    <t>14=15+19+20</t>
  </si>
  <si>
    <t>15=16+17+18</t>
  </si>
  <si>
    <t>麻江县工业信息化和商务局单位本级</t>
  </si>
  <si>
    <t xml:space="preserve">注： 保留两位小数。  </t>
  </si>
  <si>
    <t>表3</t>
  </si>
  <si>
    <t>2025年单位支出预算总表</t>
  </si>
  <si>
    <t>单位名称： 麻江县工业信息化和商务局（麻江县科学技术局）</t>
  </si>
  <si>
    <t>功能科目</t>
  </si>
  <si>
    <t>本年支出</t>
  </si>
  <si>
    <t>年终结转结余（非财政拨款）</t>
  </si>
  <si>
    <t>基本支出小计</t>
  </si>
  <si>
    <t>项目支出小计</t>
  </si>
  <si>
    <t>一般公共预算</t>
  </si>
  <si>
    <t>政府性基金预算</t>
  </si>
  <si>
    <t>国有资本经营预算</t>
  </si>
  <si>
    <t>科目编码</t>
  </si>
  <si>
    <t>科目名称</t>
  </si>
  <si>
    <t>基本支出</t>
  </si>
  <si>
    <t>项目支出</t>
  </si>
  <si>
    <t>1=2+20</t>
  </si>
  <si>
    <t>2=3+4=5+8+11+14+17</t>
  </si>
  <si>
    <t>3=6+9+12+15+18</t>
  </si>
  <si>
    <t>4=7+10+13+16+19</t>
  </si>
  <si>
    <t>5=6+7</t>
  </si>
  <si>
    <t>8=9+10</t>
  </si>
  <si>
    <t>11=12+13</t>
  </si>
  <si>
    <t>14=15+16</t>
  </si>
  <si>
    <t>17=18+19</t>
  </si>
  <si>
    <t>资源勘探工业信息等支出</t>
  </si>
  <si>
    <t>支持中小企业发展和管理支出</t>
  </si>
  <si>
    <t>1、行政运行</t>
  </si>
  <si>
    <t>人员经费</t>
  </si>
  <si>
    <t>公用经费</t>
  </si>
  <si>
    <t>公车改革补贴</t>
  </si>
  <si>
    <t>2、其他支持中小企业发展和管理支出</t>
  </si>
  <si>
    <t>工业和商务发展工作经费（含跨区域工业园区联合建设改革课题）</t>
  </si>
  <si>
    <t>科学技术支出</t>
  </si>
  <si>
    <t>科学技术管理事务</t>
  </si>
  <si>
    <t>行政运行</t>
  </si>
  <si>
    <t>应用研究</t>
  </si>
  <si>
    <t>其他应用研究支出</t>
  </si>
  <si>
    <t>1、科技特派员工作管理经费</t>
  </si>
  <si>
    <t>2、三下乡和科技活动周工作经费</t>
  </si>
  <si>
    <t>3、综合科技进步水平（高质量发展）工作经费</t>
  </si>
  <si>
    <t>其他科学技术支出</t>
  </si>
  <si>
    <t>1、省级科技特派员创新创业服务培训示范点-黄壤山地蓝莓栽培及果蝇绿色防控技术示范基地建设</t>
  </si>
  <si>
    <t>2、2024年“三区”科技人才支持计划项目</t>
  </si>
  <si>
    <t>卫生健康支出</t>
  </si>
  <si>
    <t>行政事业单位医疗</t>
  </si>
  <si>
    <t>行政单位医疗</t>
  </si>
  <si>
    <t>公务员医疗补助</t>
  </si>
  <si>
    <t>其他行政事业单位医疗支出</t>
  </si>
  <si>
    <t>住房保障支出</t>
  </si>
  <si>
    <t xml:space="preserve">    （二）住房改革支出</t>
  </si>
  <si>
    <t xml:space="preserve">       ⑴住房公积金--按12%标准计算</t>
  </si>
  <si>
    <t xml:space="preserve">       ⑵购房补贴--住房增量补贴在职按30%标准计算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</si>
  <si>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</si>
  <si>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</si>
  <si>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</si>
  <si>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</si>
  <si>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其他行政事业单位养老支出</t>
  </si>
  <si>
    <t>商业服务业等支出</t>
  </si>
  <si>
    <t>商业流通事务</t>
  </si>
  <si>
    <t>其他商业流通事务支出涉外发展服务支出</t>
  </si>
  <si>
    <t>农林水支出</t>
  </si>
  <si>
    <t>水利</t>
  </si>
  <si>
    <t>农村供水</t>
  </si>
  <si>
    <t>表4</t>
  </si>
  <si>
    <t>2025年财政拨款收支预算总表</t>
  </si>
  <si>
    <t>（一）一般公共预算拨款收入</t>
  </si>
  <si>
    <t>（二）政府性基金预算拨款收入</t>
  </si>
  <si>
    <t>（三）国有资本经营预算拨款收入</t>
  </si>
  <si>
    <t>二、年终结转结余</t>
  </si>
  <si>
    <t>表5</t>
  </si>
  <si>
    <t>2025年一般公共预算支出表</t>
  </si>
  <si>
    <t>功能分类科目</t>
  </si>
  <si>
    <t>本年支出总计</t>
  </si>
  <si>
    <t>省本级财力安排</t>
  </si>
  <si>
    <t>中央补助</t>
  </si>
  <si>
    <t>原一般公共预算安排支出</t>
  </si>
  <si>
    <t>纳入一般公共预算管理非税收入安排支出</t>
  </si>
  <si>
    <t>1=2+3</t>
  </si>
  <si>
    <t>3=4+7</t>
  </si>
  <si>
    <t>4=5+6</t>
  </si>
  <si>
    <t>表6</t>
  </si>
  <si>
    <t>2025年一般公共预算基本支出明细表（按经济分类）</t>
  </si>
  <si>
    <t>政府预算经济分类科目</t>
  </si>
  <si>
    <t>部门预算经济分类科目</t>
  </si>
  <si>
    <t>金额</t>
  </si>
  <si>
    <t>[501]机关工资福利支出</t>
  </si>
  <si>
    <t>[301]工资福利支出</t>
  </si>
  <si>
    <t xml:space="preserve">  [50101]工资奖金津补贴</t>
  </si>
  <si>
    <t xml:space="preserve">  [30101]基本工资</t>
  </si>
  <si>
    <t xml:space="preserve">  [30102]津贴补贴</t>
  </si>
  <si>
    <t xml:space="preserve">  [30103]奖金</t>
  </si>
  <si>
    <t xml:space="preserve">  [30107]绩效工资</t>
  </si>
  <si>
    <t xml:space="preserve">  [50102]社会保障缴费</t>
  </si>
  <si>
    <t xml:space="preserve">  [30108]机关事业单位基本养老保险缴费</t>
  </si>
  <si>
    <t xml:space="preserve">  [30109]职业年金缴费</t>
  </si>
  <si>
    <t xml:space="preserve">  [30110]职工基本医疗保险缴费</t>
  </si>
  <si>
    <t xml:space="preserve">  [30111]公务员医疗补助缴费</t>
  </si>
  <si>
    <t xml:space="preserve">  [30112]其他社会保障缴费</t>
  </si>
  <si>
    <t xml:space="preserve">  [50103]住房公积金</t>
  </si>
  <si>
    <t xml:space="preserve">  [30113]住房公积金</t>
  </si>
  <si>
    <t xml:space="preserve">  [50199]其他工资福利支出</t>
  </si>
  <si>
    <t xml:space="preserve">  [30106]伙食补助费</t>
  </si>
  <si>
    <t xml:space="preserve">  [30114]医疗费</t>
  </si>
  <si>
    <t xml:space="preserve">  [30199]其他工资福利支出</t>
  </si>
  <si>
    <t>[502]机关商品和服务支出</t>
  </si>
  <si>
    <t>[302]商品和服务支出</t>
  </si>
  <si>
    <t xml:space="preserve">  [50201]办公经费</t>
  </si>
  <si>
    <t xml:space="preserve">  [30201]办公费</t>
  </si>
  <si>
    <t xml:space="preserve">  [30202]印刷费</t>
  </si>
  <si>
    <t xml:space="preserve">  [30204]手续费</t>
  </si>
  <si>
    <t xml:space="preserve">  [30205]水费</t>
  </si>
  <si>
    <t xml:space="preserve">  [30206]电费</t>
  </si>
  <si>
    <t xml:space="preserve">  [30207]邮电费</t>
  </si>
  <si>
    <t xml:space="preserve">  [30209]物业管理费</t>
  </si>
  <si>
    <t xml:space="preserve">  [30211]差旅费</t>
  </si>
  <si>
    <t xml:space="preserve">  [30228]工会经费</t>
  </si>
  <si>
    <t xml:space="preserve">  [30229]福利费</t>
  </si>
  <si>
    <t xml:space="preserve">  [30239]其他交通费用</t>
  </si>
  <si>
    <t xml:space="preserve">  [50202]会议费</t>
  </si>
  <si>
    <t xml:space="preserve">  [30215]会议费</t>
  </si>
  <si>
    <t xml:space="preserve">  [50203]培训费</t>
  </si>
  <si>
    <t xml:space="preserve">  [30216]培训费</t>
  </si>
  <si>
    <t xml:space="preserve">  [50205]委托业务费</t>
  </si>
  <si>
    <t xml:space="preserve">  [30226]劳务费</t>
  </si>
  <si>
    <t xml:space="preserve">  [30227]委托业务费</t>
  </si>
  <si>
    <t xml:space="preserve">  [50206]公务接待费</t>
  </si>
  <si>
    <t xml:space="preserve">  [30217]公务接待费</t>
  </si>
  <si>
    <t xml:space="preserve">  [50207]因公出国（境）费用</t>
  </si>
  <si>
    <t xml:space="preserve">  [30212]因公出国（境）费用</t>
  </si>
  <si>
    <t xml:space="preserve">  [50208]公务用车运行维护费</t>
  </si>
  <si>
    <t xml:space="preserve">  [30231]公务用车运行维护费</t>
  </si>
  <si>
    <t xml:space="preserve">  [50209]维修（护）费</t>
  </si>
  <si>
    <t xml:space="preserve">  [30213]维修（护）费</t>
  </si>
  <si>
    <t xml:space="preserve">  [50299]其他商品和服务支出</t>
  </si>
  <si>
    <t xml:space="preserve">  [30299]其他商品和服务支出</t>
  </si>
  <si>
    <t>[503]机关资本性支出（一）</t>
  </si>
  <si>
    <t>[310]资本性支出</t>
  </si>
  <si>
    <t xml:space="preserve">  [50303]公务用车购置</t>
  </si>
  <si>
    <t xml:space="preserve">  [31013]公务用车购置</t>
  </si>
  <si>
    <t xml:space="preserve">  [50306]设备购置</t>
  </si>
  <si>
    <t xml:space="preserve">  [31002]办公设备购置</t>
  </si>
  <si>
    <t xml:space="preserve">  [31007]信息网络及软件购置更新</t>
  </si>
  <si>
    <t xml:space="preserve">  [50399]其他资本性支出</t>
  </si>
  <si>
    <t xml:space="preserve">  [31022]无形资产购置</t>
  </si>
  <si>
    <t xml:space="preserve">  [31099]其他资本性支出</t>
  </si>
  <si>
    <t>[505]对事业单位经常性补助</t>
  </si>
  <si>
    <t xml:space="preserve">  [50501]工资福利支出</t>
  </si>
  <si>
    <t>[505]商品和服务支出</t>
  </si>
  <si>
    <t xml:space="preserve">  [50502]商品和服务支出</t>
  </si>
  <si>
    <t xml:space="preserve">  [30203]咨询费</t>
  </si>
  <si>
    <t xml:space="preserve">  [30208]取暖费</t>
  </si>
  <si>
    <t xml:space="preserve">  [30214]租赁费</t>
  </si>
  <si>
    <t xml:space="preserve">  [30218]专用材料费</t>
  </si>
  <si>
    <t xml:space="preserve">  [30225]专用燃料费</t>
  </si>
  <si>
    <t xml:space="preserve">  [30240]税金及附加费用</t>
  </si>
  <si>
    <t>[509]对个人和家庭的补助</t>
  </si>
  <si>
    <t>[303]对个人和家庭的补助</t>
  </si>
  <si>
    <t xml:space="preserve">  [50901]社会福利和救助</t>
  </si>
  <si>
    <t xml:space="preserve">  [30304]抚恤金</t>
  </si>
  <si>
    <t xml:space="preserve">  [50905]离退休费</t>
  </si>
  <si>
    <t xml:space="preserve">  [30301]离休费</t>
  </si>
  <si>
    <t xml:space="preserve">  [30302]退休费</t>
  </si>
  <si>
    <t xml:space="preserve">  [50999]其他对个人和家庭的补助</t>
  </si>
  <si>
    <t xml:space="preserve">  [30399]其他对个人和家庭的补助</t>
  </si>
  <si>
    <t>表7</t>
  </si>
  <si>
    <t>2025年政府性基金预算支出表</t>
  </si>
  <si>
    <t>本年支出合计</t>
  </si>
  <si>
    <t>3=4+5</t>
  </si>
  <si>
    <t>类</t>
  </si>
  <si>
    <t>XX</t>
  </si>
  <si>
    <t xml:space="preserve">  款</t>
  </si>
  <si>
    <t xml:space="preserve">    项</t>
  </si>
  <si>
    <t>表8</t>
  </si>
  <si>
    <t>2025年国有资本经营预算支出表</t>
  </si>
  <si>
    <t>表9</t>
  </si>
  <si>
    <t>2025年财政拨款“三公”经费预算支出表</t>
  </si>
  <si>
    <t>2024年实际已公开“三公”经费（一般公共预算）</t>
  </si>
  <si>
    <t>2024年财政拨款“三公”经费</t>
  </si>
  <si>
    <t>2025年财政拨款“三公”经费</t>
  </si>
  <si>
    <t>2025年较2024年增减变化额</t>
  </si>
  <si>
    <t>2025年较2024年增减变化率</t>
  </si>
  <si>
    <t>（财政拨款口径）</t>
  </si>
  <si>
    <t>2=3+4+5</t>
  </si>
  <si>
    <t>6=7+8+9</t>
  </si>
  <si>
    <t>10=6-2</t>
  </si>
  <si>
    <t>11=10/2</t>
  </si>
  <si>
    <t>一、因公出国（境）费</t>
  </si>
  <si>
    <t>二、公务接待费</t>
  </si>
  <si>
    <t>三、公务用车购置及运行维护费</t>
  </si>
  <si>
    <r>
      <rPr>
        <sz val="9"/>
        <color rgb="FF000000"/>
        <rFont val="宋体"/>
        <charset val="134"/>
      </rPr>
      <t>1</t>
    </r>
    <r>
      <rPr>
        <sz val="9"/>
        <color rgb="FF000000"/>
        <rFont val="宋体"/>
        <charset val="134"/>
      </rPr>
      <t>、公务用车运行维护费</t>
    </r>
  </si>
  <si>
    <r>
      <rPr>
        <sz val="9"/>
        <color rgb="FF000000"/>
        <rFont val="宋体"/>
        <charset val="134"/>
      </rPr>
      <t>2</t>
    </r>
    <r>
      <rPr>
        <sz val="9"/>
        <color rgb="FF000000"/>
        <rFont val="宋体"/>
        <charset val="134"/>
      </rPr>
      <t>、公务用车购置费</t>
    </r>
  </si>
  <si>
    <t xml:space="preserve">注：保留两位小数。  </t>
  </si>
  <si>
    <t>表10</t>
  </si>
  <si>
    <t>2025年基本支出预算总表</t>
  </si>
  <si>
    <t>项目名称</t>
  </si>
  <si>
    <t>1=2+6+7</t>
  </si>
  <si>
    <t>7=8+9+10+11+12</t>
  </si>
  <si>
    <t>麻江县工业信息化和商务局本级</t>
  </si>
  <si>
    <t>资源勘探信息等支出</t>
  </si>
  <si>
    <t xml:space="preserve"> 行政运行</t>
  </si>
  <si>
    <t>基本工资</t>
  </si>
  <si>
    <t>津贴补贴</t>
  </si>
  <si>
    <t>奖金</t>
  </si>
  <si>
    <t>绩效工资</t>
  </si>
  <si>
    <t>办公费</t>
  </si>
  <si>
    <t>差旅费</t>
  </si>
  <si>
    <t>30206</t>
  </si>
  <si>
    <t>邮电</t>
  </si>
  <si>
    <t>水费</t>
  </si>
  <si>
    <t>邮电费</t>
  </si>
  <si>
    <t>劳务费</t>
  </si>
  <si>
    <t>公务接待费</t>
  </si>
  <si>
    <t>公务用车运行维护费</t>
  </si>
  <si>
    <t>其他交通费用</t>
  </si>
  <si>
    <t>生活补助</t>
  </si>
  <si>
    <t>其他对个人和家庭的补助</t>
  </si>
  <si>
    <t>行政事业单位离退休</t>
  </si>
  <si>
    <t>机关事业单位基本养老保险缴费</t>
  </si>
  <si>
    <t>机关事业单位职业年金</t>
  </si>
  <si>
    <t>退休费</t>
  </si>
  <si>
    <t>职工基本医疗保险缴费</t>
  </si>
  <si>
    <t>事业单位医疗</t>
  </si>
  <si>
    <t>公务员医疗补助缴费</t>
  </si>
  <si>
    <t>其他社会保障缴费</t>
  </si>
  <si>
    <t>住房公积金</t>
  </si>
  <si>
    <t>表11</t>
  </si>
  <si>
    <t>2025年项目支出预算总表</t>
  </si>
  <si>
    <t>经济分类科目</t>
  </si>
  <si>
    <t>办公设备购置</t>
  </si>
  <si>
    <t>其他商品和服务支出</t>
  </si>
  <si>
    <t>科技特派员工作管理经费</t>
  </si>
  <si>
    <t>三下乡和科技活动周工作经费</t>
  </si>
  <si>
    <t>综合科技进步水平（高质量发展）工作经费</t>
  </si>
  <si>
    <t>省级科技特派员创新创业服务培训示范点-黄壤山地蓝莓栽培及果蝇绿色防控技术示范基地建设</t>
  </si>
  <si>
    <t>2024年“三区”科技人才支持计划项目</t>
  </si>
  <si>
    <t>2024年省级商务发展专项资金安全管理项目</t>
  </si>
  <si>
    <t>培训费</t>
  </si>
  <si>
    <t>其他基本建设支出</t>
  </si>
  <si>
    <t>表12</t>
  </si>
  <si>
    <t>2025年单位政府采购预算表</t>
  </si>
  <si>
    <t>单位（单位）名称</t>
  </si>
  <si>
    <t>政府采购预算</t>
  </si>
  <si>
    <t>货物类政府采购</t>
  </si>
  <si>
    <t>工程类政府采购</t>
  </si>
  <si>
    <t>服务类政府采购</t>
  </si>
  <si>
    <t>1=2+3+4</t>
  </si>
  <si>
    <t>表13</t>
  </si>
  <si>
    <t>2025年省对下转移支付预算表</t>
  </si>
  <si>
    <t>资金来源</t>
  </si>
  <si>
    <t>政府性基金</t>
  </si>
  <si>
    <t>XX单位本级</t>
  </si>
  <si>
    <t>一级项目1</t>
  </si>
  <si>
    <t>一级项目2</t>
  </si>
  <si>
    <t>XX单位所属单位</t>
  </si>
  <si>
    <t>一级项目３</t>
  </si>
  <si>
    <t>一级项目４</t>
  </si>
  <si>
    <t>表14</t>
  </si>
  <si>
    <t>2025年项目支出绩效目标表</t>
  </si>
  <si>
    <t>部门（单位）编码</t>
  </si>
  <si>
    <t>项目代码</t>
  </si>
  <si>
    <t>项目年度绩效目标</t>
  </si>
  <si>
    <t>一级指标</t>
  </si>
  <si>
    <t>二级指标</t>
  </si>
  <si>
    <t>三级指标</t>
  </si>
  <si>
    <t>指标符号</t>
  </si>
  <si>
    <t>指标值</t>
  </si>
  <si>
    <t>计量单位</t>
  </si>
  <si>
    <t>指标解释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</si>
</sst>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9"/>
      <color rgb="FF000000"/>
      <name val="宋体"/>
      <charset val="134"/>
    </font>
    <font>
      <b/>
      <sz val="13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4"/>
      <color rgb="FF000000"/>
      <name val="宋体"/>
      <charset val="134"/>
    </font>
    <font>
      <b/>
      <sz val="9"/>
      <color theme="1"/>
      <name val="宋体"/>
      <charset val="134"/>
    </font>
    <font>
      <b/>
      <sz val="16"/>
      <color theme="1"/>
      <name val="黑体"/>
      <charset val="134"/>
    </font>
    <font>
      <sz val="16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5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3" fillId="26" borderId="12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 indent="1"/>
    </xf>
    <xf numFmtId="0" fontId="3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right" vertical="center" inden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13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7" fillId="0" borderId="1" xfId="1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8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0" xfId="0" applyFont="1" applyBorder="1" applyAlignment="1">
      <alignment horizontal="right" vertical="center" inden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3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13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/>
    </xf>
    <xf numFmtId="0" fontId="9" fillId="0" borderId="1" xfId="1" applyFont="1" applyFill="1" applyBorder="1" applyAlignment="1">
      <alignment horizontal="center" vertical="center" wrapText="1" shrinkToFit="1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13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justify" vertical="top" wrapText="1"/>
    </xf>
    <xf numFmtId="0" fontId="8" fillId="0" borderId="0" xfId="0" applyFont="1">
      <alignment vertical="center"/>
    </xf>
    <xf numFmtId="0" fontId="7" fillId="0" borderId="5" xfId="13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1" applyNumberFormat="1" applyFont="1" applyBorder="1" applyAlignment="1">
      <alignment horizontal="center" vertical="center" wrapText="1"/>
    </xf>
    <xf numFmtId="0" fontId="10" fillId="0" borderId="5" xfId="1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justify" vertical="center" indent="2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indent="2"/>
    </xf>
    <xf numFmtId="0" fontId="3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常规 1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18"/>
  <sheetViews>
    <sheetView workbookViewId="0">
      <selection activeCell="A17" sqref="A4:A18"/>
    </sheetView>
  </sheetViews>
  <sheetFormatPr defaultColWidth="9" defaultRowHeight="14.25"/>
  <cols>
    <col min="1" max="1" width="64.2583333333333" customWidth="1"/>
  </cols>
  <sheetData>
    <row r="2" ht="20.25" spans="1:1">
      <c r="A2" s="89" t="s">
        <v>0</v>
      </c>
    </row>
    <row r="3" ht="20.25" spans="1:1">
      <c r="A3" s="90"/>
    </row>
    <row r="4" ht="20.25" spans="1:1">
      <c r="A4" s="91" t="s">
        <v>1</v>
      </c>
    </row>
    <row r="5" ht="20.25" spans="1:1">
      <c r="A5" s="91" t="s">
        <v>2</v>
      </c>
    </row>
    <row r="6" ht="20.25" spans="1:1">
      <c r="A6" s="91" t="s">
        <v>3</v>
      </c>
    </row>
    <row r="7" ht="20.25" spans="1:1">
      <c r="A7" s="91" t="s">
        <v>4</v>
      </c>
    </row>
    <row r="8" ht="20.25" spans="1:1">
      <c r="A8" s="91" t="s">
        <v>5</v>
      </c>
    </row>
    <row r="9" ht="20.25" spans="1:1">
      <c r="A9" s="91" t="s">
        <v>6</v>
      </c>
    </row>
    <row r="10" ht="20.25" spans="1:1">
      <c r="A10" s="91" t="s">
        <v>7</v>
      </c>
    </row>
    <row r="11" ht="20.25" spans="1:1">
      <c r="A11" s="91" t="s">
        <v>8</v>
      </c>
    </row>
    <row r="12" ht="20.25" spans="1:1">
      <c r="A12" s="91" t="s">
        <v>9</v>
      </c>
    </row>
    <row r="13" ht="20.25" spans="1:1">
      <c r="A13" s="91" t="s">
        <v>10</v>
      </c>
    </row>
    <row r="14" ht="20.25" spans="1:1">
      <c r="A14" s="91" t="s">
        <v>11</v>
      </c>
    </row>
    <row r="15" ht="20.25" spans="1:1">
      <c r="A15" s="91" t="s">
        <v>12</v>
      </c>
    </row>
    <row r="16" ht="20.25" spans="1:1">
      <c r="A16" s="91" t="s">
        <v>13</v>
      </c>
    </row>
    <row r="17" ht="20.25" spans="1:1">
      <c r="A17" s="91" t="s">
        <v>14</v>
      </c>
    </row>
    <row r="18" ht="20.25" spans="1:1">
      <c r="A18" s="92" t="s">
        <v>15</v>
      </c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view="pageBreakPreview" zoomScaleNormal="100" workbookViewId="0">
      <selection activeCell="D12" sqref="A1:L14"/>
    </sheetView>
  </sheetViews>
  <sheetFormatPr defaultColWidth="9" defaultRowHeight="14.25"/>
  <cols>
    <col min="1" max="12" width="15.625" customWidth="1"/>
  </cols>
  <sheetData>
    <row r="1" ht="13.5" customHeight="1" spans="1:12">
      <c r="A1" s="1" t="s">
        <v>272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" customHeight="1" spans="1:12">
      <c r="A2" s="63" t="s">
        <v>273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ht="15" customHeight="1" spans="1:12">
      <c r="A3" s="48" t="s">
        <v>100</v>
      </c>
      <c r="B3" s="48"/>
      <c r="C3" s="48"/>
      <c r="D3" s="48"/>
      <c r="E3" s="48"/>
      <c r="F3" s="48"/>
      <c r="G3" s="66" t="s">
        <v>19</v>
      </c>
      <c r="H3" s="66"/>
      <c r="I3" s="66"/>
      <c r="J3" s="66"/>
      <c r="K3" s="66"/>
      <c r="L3" s="66"/>
    </row>
    <row r="4" ht="35.25" customHeight="1" spans="1:12">
      <c r="A4" s="4" t="s">
        <v>22</v>
      </c>
      <c r="B4" s="4" t="s">
        <v>274</v>
      </c>
      <c r="C4" s="9" t="s">
        <v>275</v>
      </c>
      <c r="D4" s="9"/>
      <c r="E4" s="9"/>
      <c r="F4" s="9"/>
      <c r="G4" s="9" t="s">
        <v>276</v>
      </c>
      <c r="H4" s="9"/>
      <c r="I4" s="9"/>
      <c r="J4" s="9"/>
      <c r="K4" s="4" t="s">
        <v>277</v>
      </c>
      <c r="L4" s="4" t="s">
        <v>278</v>
      </c>
    </row>
    <row r="5" spans="1:12">
      <c r="A5" s="4"/>
      <c r="B5" s="4"/>
      <c r="C5" s="4" t="s">
        <v>79</v>
      </c>
      <c r="D5" s="4" t="s">
        <v>106</v>
      </c>
      <c r="E5" s="4" t="s">
        <v>107</v>
      </c>
      <c r="F5" s="4" t="s">
        <v>108</v>
      </c>
      <c r="G5" s="4" t="s">
        <v>79</v>
      </c>
      <c r="H5" s="4" t="s">
        <v>106</v>
      </c>
      <c r="I5" s="4" t="s">
        <v>107</v>
      </c>
      <c r="J5" s="4" t="s">
        <v>108</v>
      </c>
      <c r="K5" s="4" t="s">
        <v>279</v>
      </c>
      <c r="L5" s="4" t="s">
        <v>279</v>
      </c>
    </row>
    <row r="6" spans="1:12">
      <c r="A6" s="5" t="s">
        <v>89</v>
      </c>
      <c r="B6" s="5">
        <v>1</v>
      </c>
      <c r="C6" s="5" t="s">
        <v>280</v>
      </c>
      <c r="D6" s="5">
        <v>3</v>
      </c>
      <c r="E6" s="5">
        <v>4</v>
      </c>
      <c r="F6" s="5">
        <v>5</v>
      </c>
      <c r="G6" s="5" t="s">
        <v>281</v>
      </c>
      <c r="H6" s="5">
        <v>7</v>
      </c>
      <c r="I6" s="5">
        <v>8</v>
      </c>
      <c r="J6" s="5">
        <v>9</v>
      </c>
      <c r="K6" s="5" t="s">
        <v>282</v>
      </c>
      <c r="L6" s="5" t="s">
        <v>283</v>
      </c>
    </row>
    <row r="7" ht="25" customHeight="1" spans="1:12">
      <c r="A7" s="5" t="s">
        <v>75</v>
      </c>
      <c r="B7" s="40">
        <v>5.5</v>
      </c>
      <c r="C7" s="40">
        <v>5.5</v>
      </c>
      <c r="D7" s="40">
        <v>5.5</v>
      </c>
      <c r="E7" s="40">
        <v>0</v>
      </c>
      <c r="F7" s="40">
        <v>0</v>
      </c>
      <c r="G7" s="40">
        <v>5.5</v>
      </c>
      <c r="H7" s="40">
        <v>5.5</v>
      </c>
      <c r="I7" s="40">
        <v>0</v>
      </c>
      <c r="J7" s="40">
        <v>0</v>
      </c>
      <c r="K7" s="40">
        <f t="shared" ref="K7:K12" si="0">G7-C7</f>
        <v>0</v>
      </c>
      <c r="L7" s="40">
        <f t="shared" ref="L7:L12" si="1">K7/C7</f>
        <v>0</v>
      </c>
    </row>
    <row r="8" ht="25" customHeight="1" spans="1:12">
      <c r="A8" s="12" t="s">
        <v>284</v>
      </c>
      <c r="B8" s="11">
        <v>0</v>
      </c>
      <c r="C8" s="40">
        <f t="shared" ref="C7:C12" si="2">D8+E8+F8</f>
        <v>0</v>
      </c>
      <c r="D8" s="40">
        <v>0</v>
      </c>
      <c r="E8" s="40">
        <v>0</v>
      </c>
      <c r="F8" s="40">
        <v>0</v>
      </c>
      <c r="G8" s="40">
        <f t="shared" ref="G7:G12" si="3">H8+I8+J8</f>
        <v>0</v>
      </c>
      <c r="H8" s="40">
        <v>0</v>
      </c>
      <c r="I8" s="40">
        <v>0</v>
      </c>
      <c r="J8" s="40">
        <v>0</v>
      </c>
      <c r="K8" s="40">
        <f t="shared" si="0"/>
        <v>0</v>
      </c>
      <c r="L8" s="40" t="e">
        <f t="shared" si="1"/>
        <v>#DIV/0!</v>
      </c>
    </row>
    <row r="9" ht="25" customHeight="1" spans="1:12">
      <c r="A9" s="12" t="s">
        <v>285</v>
      </c>
      <c r="B9" s="11">
        <v>1</v>
      </c>
      <c r="C9" s="40">
        <v>1</v>
      </c>
      <c r="D9" s="40">
        <v>1</v>
      </c>
      <c r="E9" s="40">
        <v>0</v>
      </c>
      <c r="F9" s="40">
        <v>0</v>
      </c>
      <c r="G9" s="40">
        <f t="shared" si="3"/>
        <v>1</v>
      </c>
      <c r="H9" s="40">
        <v>1</v>
      </c>
      <c r="I9" s="40">
        <v>0</v>
      </c>
      <c r="J9" s="40">
        <v>0</v>
      </c>
      <c r="K9" s="40">
        <f t="shared" si="0"/>
        <v>0</v>
      </c>
      <c r="L9" s="40">
        <f t="shared" si="1"/>
        <v>0</v>
      </c>
    </row>
    <row r="10" ht="25" customHeight="1" spans="1:12">
      <c r="A10" s="12" t="s">
        <v>286</v>
      </c>
      <c r="B10" s="11">
        <v>4.5</v>
      </c>
      <c r="C10" s="40">
        <f t="shared" si="2"/>
        <v>4.5</v>
      </c>
      <c r="D10" s="40">
        <v>4.5</v>
      </c>
      <c r="E10" s="40">
        <v>0</v>
      </c>
      <c r="F10" s="40">
        <v>0</v>
      </c>
      <c r="G10" s="40">
        <f t="shared" si="3"/>
        <v>4.5</v>
      </c>
      <c r="H10" s="40">
        <v>4.5</v>
      </c>
      <c r="I10" s="40">
        <v>0</v>
      </c>
      <c r="J10" s="40">
        <v>0</v>
      </c>
      <c r="K10" s="40">
        <f t="shared" si="0"/>
        <v>0</v>
      </c>
      <c r="L10" s="40">
        <f t="shared" si="1"/>
        <v>0</v>
      </c>
    </row>
    <row r="11" ht="25" customHeight="1" spans="1:12">
      <c r="A11" s="12" t="s">
        <v>287</v>
      </c>
      <c r="B11" s="11">
        <v>0</v>
      </c>
      <c r="C11" s="40">
        <f t="shared" si="2"/>
        <v>4.5</v>
      </c>
      <c r="D11" s="40">
        <v>4.5</v>
      </c>
      <c r="E11" s="40">
        <v>0</v>
      </c>
      <c r="F11" s="40">
        <v>0</v>
      </c>
      <c r="G11" s="40">
        <f t="shared" si="3"/>
        <v>4.5</v>
      </c>
      <c r="H11" s="40">
        <v>4.5</v>
      </c>
      <c r="I11" s="40">
        <v>0</v>
      </c>
      <c r="J11" s="40">
        <v>0</v>
      </c>
      <c r="K11" s="40">
        <f t="shared" si="0"/>
        <v>0</v>
      </c>
      <c r="L11" s="40">
        <f t="shared" si="1"/>
        <v>0</v>
      </c>
    </row>
    <row r="12" ht="25" customHeight="1" spans="1:12">
      <c r="A12" s="12" t="s">
        <v>288</v>
      </c>
      <c r="B12" s="11">
        <v>0</v>
      </c>
      <c r="C12" s="40">
        <f t="shared" si="2"/>
        <v>0</v>
      </c>
      <c r="D12" s="40">
        <v>0</v>
      </c>
      <c r="E12" s="40">
        <v>0</v>
      </c>
      <c r="F12" s="40">
        <v>0</v>
      </c>
      <c r="G12" s="40">
        <f t="shared" si="3"/>
        <v>0</v>
      </c>
      <c r="H12" s="40">
        <v>0</v>
      </c>
      <c r="I12" s="40">
        <v>0</v>
      </c>
      <c r="J12" s="40">
        <v>0</v>
      </c>
      <c r="K12" s="40">
        <f t="shared" si="0"/>
        <v>0</v>
      </c>
      <c r="L12" s="40" t="e">
        <f t="shared" si="1"/>
        <v>#DIV/0!</v>
      </c>
    </row>
    <row r="13" spans="1:12">
      <c r="A13" s="64" t="s">
        <v>289</v>
      </c>
      <c r="B13" s="64"/>
      <c r="C13" s="65"/>
      <c r="D13" s="65"/>
      <c r="E13" s="65"/>
      <c r="F13" s="65"/>
      <c r="G13" s="65"/>
      <c r="H13" s="65"/>
      <c r="I13" s="65"/>
      <c r="J13" s="65"/>
      <c r="K13" s="65"/>
      <c r="L13" s="65"/>
    </row>
    <row r="14" spans="1:12">
      <c r="A14" s="64"/>
      <c r="B14" s="64"/>
      <c r="C14" s="65"/>
      <c r="D14" s="65"/>
      <c r="E14" s="65"/>
      <c r="F14" s="65"/>
      <c r="G14" s="65"/>
      <c r="H14" s="65"/>
      <c r="I14" s="65"/>
      <c r="J14" s="65"/>
      <c r="K14" s="65"/>
      <c r="L14" s="65"/>
    </row>
  </sheetData>
  <mergeCells count="9">
    <mergeCell ref="A1:L1"/>
    <mergeCell ref="A2:L2"/>
    <mergeCell ref="A3:F3"/>
    <mergeCell ref="G3:L3"/>
    <mergeCell ref="C4:F4"/>
    <mergeCell ref="G4:J4"/>
    <mergeCell ref="A4:A5"/>
    <mergeCell ref="B4:B5"/>
    <mergeCell ref="A13:B14"/>
  </mergeCells>
  <pageMargins left="0.75" right="0.75" top="1" bottom="1" header="0.5" footer="0.5"/>
  <pageSetup paperSize="9" scale="7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7"/>
  <sheetViews>
    <sheetView workbookViewId="0">
      <selection activeCell="E20" sqref="A1:R45"/>
    </sheetView>
  </sheetViews>
  <sheetFormatPr defaultColWidth="9" defaultRowHeight="14.25"/>
  <cols>
    <col min="1" max="3" width="9" style="16"/>
    <col min="4" max="4" width="12.75" style="16" customWidth="1"/>
    <col min="5" max="5" width="9" style="47"/>
    <col min="6" max="6" width="9" style="16"/>
  </cols>
  <sheetData>
    <row r="1" ht="13.5" customHeight="1" spans="1:18">
      <c r="A1" s="1" t="s">
        <v>290</v>
      </c>
      <c r="B1" s="1"/>
      <c r="C1" s="1"/>
      <c r="D1" s="1"/>
      <c r="E1" s="18"/>
      <c r="F1" s="1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ht="15" customHeight="1" spans="1:18">
      <c r="A2" s="19" t="s">
        <v>291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ht="15" customHeight="1" spans="1:18">
      <c r="A3" s="48" t="s">
        <v>18</v>
      </c>
      <c r="B3" s="48"/>
      <c r="C3" s="48"/>
      <c r="D3" s="48"/>
      <c r="E3" s="60"/>
      <c r="F3" s="48"/>
      <c r="G3" s="61"/>
      <c r="H3" s="61"/>
      <c r="I3" s="61"/>
      <c r="J3" s="61"/>
      <c r="K3" s="61"/>
      <c r="L3" s="61"/>
      <c r="M3" s="62" t="s">
        <v>19</v>
      </c>
      <c r="N3" s="62"/>
      <c r="O3" s="62"/>
      <c r="P3" s="62"/>
      <c r="Q3" s="62"/>
      <c r="R3" s="62"/>
    </row>
    <row r="4" ht="15" customHeight="1" spans="1:18">
      <c r="A4" s="4" t="s">
        <v>72</v>
      </c>
      <c r="B4" s="9" t="s">
        <v>292</v>
      </c>
      <c r="C4" s="9" t="s">
        <v>169</v>
      </c>
      <c r="D4" s="9"/>
      <c r="E4" s="4"/>
      <c r="F4" s="9"/>
      <c r="G4" s="4" t="s">
        <v>264</v>
      </c>
      <c r="H4" s="4" t="s">
        <v>76</v>
      </c>
      <c r="I4" s="4"/>
      <c r="J4" s="4"/>
      <c r="K4" s="4"/>
      <c r="L4" s="4" t="s">
        <v>77</v>
      </c>
      <c r="M4" s="4" t="s">
        <v>78</v>
      </c>
      <c r="N4" s="4"/>
      <c r="O4" s="4"/>
      <c r="P4" s="4"/>
      <c r="Q4" s="4"/>
      <c r="R4" s="4"/>
    </row>
    <row r="5" ht="24" customHeight="1" spans="1:18">
      <c r="A5" s="4"/>
      <c r="B5" s="9"/>
      <c r="C5" s="9" t="s">
        <v>109</v>
      </c>
      <c r="D5" s="9" t="s">
        <v>110</v>
      </c>
      <c r="E5" s="4" t="s">
        <v>109</v>
      </c>
      <c r="F5" s="9" t="s">
        <v>110</v>
      </c>
      <c r="G5" s="4"/>
      <c r="H5" s="4" t="s">
        <v>79</v>
      </c>
      <c r="I5" s="4" t="s">
        <v>106</v>
      </c>
      <c r="J5" s="4" t="s">
        <v>107</v>
      </c>
      <c r="K5" s="4" t="s">
        <v>108</v>
      </c>
      <c r="L5" s="4"/>
      <c r="M5" s="4" t="s">
        <v>79</v>
      </c>
      <c r="N5" s="4" t="s">
        <v>83</v>
      </c>
      <c r="O5" s="4" t="s">
        <v>84</v>
      </c>
      <c r="P5" s="4" t="s">
        <v>85</v>
      </c>
      <c r="Q5" s="4" t="s">
        <v>86</v>
      </c>
      <c r="R5" s="4" t="s">
        <v>87</v>
      </c>
    </row>
    <row r="6" ht="15" customHeight="1" spans="1:18">
      <c r="A6" s="5" t="s">
        <v>89</v>
      </c>
      <c r="B6" s="5"/>
      <c r="C6" s="5"/>
      <c r="D6" s="5"/>
      <c r="E6" s="5"/>
      <c r="F6" s="5"/>
      <c r="G6" s="5" t="s">
        <v>293</v>
      </c>
      <c r="H6" s="5" t="s">
        <v>280</v>
      </c>
      <c r="I6" s="5">
        <v>3</v>
      </c>
      <c r="J6" s="5">
        <v>4</v>
      </c>
      <c r="K6" s="5">
        <v>5</v>
      </c>
      <c r="L6" s="5">
        <v>6</v>
      </c>
      <c r="M6" s="24" t="s">
        <v>294</v>
      </c>
      <c r="N6" s="5">
        <v>8</v>
      </c>
      <c r="O6" s="5">
        <v>9</v>
      </c>
      <c r="P6" s="5">
        <v>10</v>
      </c>
      <c r="Q6" s="5">
        <v>11</v>
      </c>
      <c r="R6" s="5">
        <v>12</v>
      </c>
    </row>
    <row r="7" spans="1:18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26"/>
      <c r="N7" s="5"/>
      <c r="O7" s="5"/>
      <c r="P7" s="5"/>
      <c r="Q7" s="5"/>
      <c r="R7" s="5"/>
    </row>
    <row r="8" ht="15" customHeight="1" spans="1:18">
      <c r="A8" s="10"/>
      <c r="B8" s="10"/>
      <c r="C8" s="10"/>
      <c r="D8" s="10"/>
      <c r="E8" s="5"/>
      <c r="F8" s="10" t="s">
        <v>75</v>
      </c>
      <c r="G8" s="11">
        <f t="shared" ref="G8:G14" si="0">H8+L8+M8</f>
        <v>445.88</v>
      </c>
      <c r="H8" s="11">
        <f t="shared" ref="H8:H14" si="1">I8+J8+K8</f>
        <v>445.88</v>
      </c>
      <c r="I8" s="11">
        <f>I9+I31+I36+I26+I42</f>
        <v>445.88</v>
      </c>
      <c r="J8" s="11">
        <v>0</v>
      </c>
      <c r="K8" s="11">
        <v>0</v>
      </c>
      <c r="L8" s="11">
        <v>0</v>
      </c>
      <c r="M8" s="11">
        <f t="shared" ref="M8:M35" si="2">N8+O8+P8+Q8+R8</f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</row>
    <row r="9" ht="45" customHeight="1" spans="1:18">
      <c r="A9" s="4" t="s">
        <v>295</v>
      </c>
      <c r="B9" s="5"/>
      <c r="C9" s="49">
        <v>215</v>
      </c>
      <c r="D9" s="50" t="s">
        <v>296</v>
      </c>
      <c r="E9" s="4"/>
      <c r="F9" s="4"/>
      <c r="G9" s="11">
        <f t="shared" si="0"/>
        <v>165.23</v>
      </c>
      <c r="H9" s="11">
        <f t="shared" si="1"/>
        <v>165.23</v>
      </c>
      <c r="I9" s="11">
        <f>I10</f>
        <v>165.23</v>
      </c>
      <c r="J9" s="11">
        <v>0</v>
      </c>
      <c r="K9" s="11">
        <v>0</v>
      </c>
      <c r="L9" s="11">
        <v>0</v>
      </c>
      <c r="M9" s="11">
        <f t="shared" si="2"/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</row>
    <row r="10" ht="32" customHeight="1" spans="1:18">
      <c r="A10" s="10"/>
      <c r="B10" s="5"/>
      <c r="C10" s="51">
        <v>21508</v>
      </c>
      <c r="D10" s="52" t="s">
        <v>123</v>
      </c>
      <c r="E10" s="5"/>
      <c r="F10" s="5"/>
      <c r="G10" s="11">
        <f t="shared" si="0"/>
        <v>165.23</v>
      </c>
      <c r="H10" s="11">
        <f t="shared" si="1"/>
        <v>165.23</v>
      </c>
      <c r="I10" s="11">
        <f>I11+I12+I14+I15+I16+I17+I18+I19+I20+I21+I22+I23+I24+I25+I13</f>
        <v>165.23</v>
      </c>
      <c r="J10" s="11">
        <v>0</v>
      </c>
      <c r="K10" s="11">
        <v>0</v>
      </c>
      <c r="L10" s="11">
        <v>0</v>
      </c>
      <c r="M10" s="11">
        <f t="shared" si="2"/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</row>
    <row r="11" ht="24" customHeight="1" spans="1:18">
      <c r="A11" s="10"/>
      <c r="B11" s="5"/>
      <c r="C11" s="51">
        <v>2150801</v>
      </c>
      <c r="D11" s="52" t="s">
        <v>297</v>
      </c>
      <c r="E11" s="5">
        <v>30101</v>
      </c>
      <c r="F11" s="5" t="s">
        <v>298</v>
      </c>
      <c r="G11" s="11">
        <f t="shared" si="0"/>
        <v>69.25</v>
      </c>
      <c r="H11" s="11">
        <f t="shared" si="1"/>
        <v>69.25</v>
      </c>
      <c r="I11" s="11">
        <v>69.25</v>
      </c>
      <c r="J11" s="11">
        <v>0</v>
      </c>
      <c r="K11" s="11">
        <v>0</v>
      </c>
      <c r="L11" s="11">
        <v>0</v>
      </c>
      <c r="M11" s="11">
        <f t="shared" si="2"/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</row>
    <row r="12" ht="24" customHeight="1" spans="1:18">
      <c r="A12" s="10"/>
      <c r="B12" s="5"/>
      <c r="C12" s="51">
        <v>2150801</v>
      </c>
      <c r="D12" s="52" t="s">
        <v>297</v>
      </c>
      <c r="E12" s="5">
        <v>30102</v>
      </c>
      <c r="F12" s="5" t="s">
        <v>299</v>
      </c>
      <c r="G12" s="11">
        <f t="shared" si="0"/>
        <v>21.49</v>
      </c>
      <c r="H12" s="11">
        <f t="shared" si="1"/>
        <v>21.49</v>
      </c>
      <c r="I12" s="11">
        <v>21.49</v>
      </c>
      <c r="J12" s="11">
        <v>0</v>
      </c>
      <c r="K12" s="11">
        <v>0</v>
      </c>
      <c r="L12" s="11">
        <v>0</v>
      </c>
      <c r="M12" s="11">
        <f t="shared" si="2"/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</row>
    <row r="13" ht="24" customHeight="1" spans="1:18">
      <c r="A13" s="10"/>
      <c r="B13" s="5"/>
      <c r="C13" s="51">
        <v>2150801</v>
      </c>
      <c r="D13" s="52" t="s">
        <v>297</v>
      </c>
      <c r="E13" s="5">
        <v>30103</v>
      </c>
      <c r="F13" s="5" t="s">
        <v>300</v>
      </c>
      <c r="G13" s="11">
        <f t="shared" si="0"/>
        <v>2.08</v>
      </c>
      <c r="H13" s="11">
        <f t="shared" si="1"/>
        <v>2.08</v>
      </c>
      <c r="I13" s="11">
        <v>2.08</v>
      </c>
      <c r="J13" s="11">
        <v>0</v>
      </c>
      <c r="K13" s="11">
        <v>0</v>
      </c>
      <c r="L13" s="11">
        <v>0</v>
      </c>
      <c r="M13" s="11">
        <f t="shared" si="2"/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</row>
    <row r="14" ht="35.25" customHeight="1" spans="1:18">
      <c r="A14" s="10"/>
      <c r="B14" s="5"/>
      <c r="C14" s="51">
        <v>2150801</v>
      </c>
      <c r="D14" s="52" t="s">
        <v>297</v>
      </c>
      <c r="E14" s="5">
        <v>30107</v>
      </c>
      <c r="F14" s="5" t="s">
        <v>301</v>
      </c>
      <c r="G14" s="11">
        <f t="shared" si="0"/>
        <v>35.18</v>
      </c>
      <c r="H14" s="11">
        <f t="shared" si="1"/>
        <v>35.18</v>
      </c>
      <c r="I14" s="11">
        <v>35.18</v>
      </c>
      <c r="J14" s="11">
        <v>0</v>
      </c>
      <c r="K14" s="11">
        <v>0</v>
      </c>
      <c r="L14" s="11">
        <v>0</v>
      </c>
      <c r="M14" s="11">
        <f t="shared" si="2"/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</row>
    <row r="15" ht="24" customHeight="1" spans="1:18">
      <c r="A15" s="10"/>
      <c r="B15" s="5"/>
      <c r="C15" s="51">
        <v>2150801</v>
      </c>
      <c r="D15" s="52" t="s">
        <v>297</v>
      </c>
      <c r="E15" s="5">
        <v>30201</v>
      </c>
      <c r="F15" s="5" t="s">
        <v>302</v>
      </c>
      <c r="G15" s="11">
        <f t="shared" ref="G15:G25" si="3">H15+L15+M15</f>
        <v>7.94</v>
      </c>
      <c r="H15" s="11">
        <f t="shared" ref="H15:H25" si="4">I15+J15+K15</f>
        <v>7.94</v>
      </c>
      <c r="I15" s="11">
        <v>7.94</v>
      </c>
      <c r="J15" s="11">
        <v>0</v>
      </c>
      <c r="K15" s="11">
        <v>0</v>
      </c>
      <c r="L15" s="11">
        <v>0</v>
      </c>
      <c r="M15" s="11">
        <f t="shared" si="2"/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</row>
    <row r="16" ht="24" customHeight="1" spans="1:18">
      <c r="A16" s="10"/>
      <c r="B16" s="5"/>
      <c r="C16" s="51">
        <v>2150801</v>
      </c>
      <c r="D16" s="52" t="s">
        <v>297</v>
      </c>
      <c r="E16" s="5">
        <v>30211</v>
      </c>
      <c r="F16" s="5" t="s">
        <v>303</v>
      </c>
      <c r="G16" s="11">
        <f t="shared" si="3"/>
        <v>3</v>
      </c>
      <c r="H16" s="11">
        <f t="shared" si="4"/>
        <v>3</v>
      </c>
      <c r="I16" s="11">
        <v>3</v>
      </c>
      <c r="J16" s="11">
        <v>0</v>
      </c>
      <c r="K16" s="11">
        <v>0</v>
      </c>
      <c r="L16" s="11">
        <v>0</v>
      </c>
      <c r="M16" s="11">
        <f t="shared" si="2"/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</row>
    <row r="17" ht="24" customHeight="1" spans="1:18">
      <c r="A17" s="10"/>
      <c r="B17" s="5"/>
      <c r="C17" s="51">
        <v>2150801</v>
      </c>
      <c r="D17" s="52" t="s">
        <v>297</v>
      </c>
      <c r="E17" s="93" t="s">
        <v>304</v>
      </c>
      <c r="F17" s="5" t="s">
        <v>305</v>
      </c>
      <c r="G17" s="11">
        <f t="shared" si="3"/>
        <v>2.6</v>
      </c>
      <c r="H17" s="11">
        <f t="shared" si="4"/>
        <v>2.6</v>
      </c>
      <c r="I17" s="11">
        <v>2.6</v>
      </c>
      <c r="J17" s="11">
        <v>0</v>
      </c>
      <c r="K17" s="11">
        <v>0</v>
      </c>
      <c r="L17" s="11">
        <v>0</v>
      </c>
      <c r="M17" s="11">
        <f t="shared" si="2"/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</row>
    <row r="18" ht="24" customHeight="1" spans="1:18">
      <c r="A18" s="10"/>
      <c r="B18" s="5"/>
      <c r="C18" s="51">
        <v>2150801</v>
      </c>
      <c r="D18" s="52" t="s">
        <v>297</v>
      </c>
      <c r="E18" s="5">
        <v>30205</v>
      </c>
      <c r="F18" s="5" t="s">
        <v>306</v>
      </c>
      <c r="G18" s="11">
        <f t="shared" si="3"/>
        <v>0.16</v>
      </c>
      <c r="H18" s="11">
        <f t="shared" si="4"/>
        <v>0.16</v>
      </c>
      <c r="I18" s="11">
        <v>0.16</v>
      </c>
      <c r="J18" s="11">
        <v>0</v>
      </c>
      <c r="K18" s="11">
        <v>0</v>
      </c>
      <c r="L18" s="11">
        <v>0</v>
      </c>
      <c r="M18" s="11">
        <f t="shared" si="2"/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</row>
    <row r="19" ht="24" customHeight="1" spans="1:18">
      <c r="A19" s="10"/>
      <c r="B19" s="5"/>
      <c r="C19" s="51">
        <v>2150801</v>
      </c>
      <c r="D19" s="52" t="s">
        <v>297</v>
      </c>
      <c r="E19" s="5">
        <v>30207</v>
      </c>
      <c r="F19" s="5" t="s">
        <v>307</v>
      </c>
      <c r="G19" s="11">
        <f t="shared" si="3"/>
        <v>1</v>
      </c>
      <c r="H19" s="11">
        <f t="shared" si="4"/>
        <v>1</v>
      </c>
      <c r="I19" s="11">
        <v>1</v>
      </c>
      <c r="J19" s="11">
        <v>0</v>
      </c>
      <c r="K19" s="11">
        <v>0</v>
      </c>
      <c r="L19" s="11">
        <v>0</v>
      </c>
      <c r="M19" s="11">
        <f t="shared" si="2"/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</row>
    <row r="20" ht="24" customHeight="1" spans="1:18">
      <c r="A20" s="10"/>
      <c r="B20" s="5"/>
      <c r="C20" s="51">
        <v>2150801</v>
      </c>
      <c r="D20" s="52" t="s">
        <v>297</v>
      </c>
      <c r="E20" s="5">
        <v>30226</v>
      </c>
      <c r="F20" s="5" t="s">
        <v>308</v>
      </c>
      <c r="G20" s="11">
        <f t="shared" si="3"/>
        <v>3</v>
      </c>
      <c r="H20" s="11">
        <f t="shared" si="4"/>
        <v>3</v>
      </c>
      <c r="I20" s="11">
        <v>3</v>
      </c>
      <c r="J20" s="11">
        <v>0</v>
      </c>
      <c r="K20" s="11">
        <v>0</v>
      </c>
      <c r="L20" s="11">
        <v>0</v>
      </c>
      <c r="M20" s="11">
        <f t="shared" si="2"/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</row>
    <row r="21" ht="24" customHeight="1" spans="1:18">
      <c r="A21" s="10"/>
      <c r="B21" s="5"/>
      <c r="C21" s="51">
        <v>2150801</v>
      </c>
      <c r="D21" s="52" t="s">
        <v>297</v>
      </c>
      <c r="E21" s="5">
        <v>30217</v>
      </c>
      <c r="F21" s="5" t="s">
        <v>309</v>
      </c>
      <c r="G21" s="11">
        <f t="shared" si="3"/>
        <v>1</v>
      </c>
      <c r="H21" s="11">
        <f t="shared" si="4"/>
        <v>1</v>
      </c>
      <c r="I21" s="11">
        <v>1</v>
      </c>
      <c r="J21" s="11">
        <v>0</v>
      </c>
      <c r="K21" s="11">
        <v>0</v>
      </c>
      <c r="L21" s="11">
        <v>0</v>
      </c>
      <c r="M21" s="11">
        <f t="shared" si="2"/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</row>
    <row r="22" ht="24" customHeight="1" spans="1:18">
      <c r="A22" s="5"/>
      <c r="B22" s="5"/>
      <c r="C22" s="51">
        <v>2150801</v>
      </c>
      <c r="D22" s="52" t="s">
        <v>297</v>
      </c>
      <c r="E22" s="5">
        <v>30231</v>
      </c>
      <c r="F22" s="5" t="s">
        <v>310</v>
      </c>
      <c r="G22" s="11">
        <f t="shared" si="3"/>
        <v>4.5</v>
      </c>
      <c r="H22" s="11">
        <f t="shared" si="4"/>
        <v>4.5</v>
      </c>
      <c r="I22" s="11">
        <v>4.5</v>
      </c>
      <c r="J22" s="11">
        <v>0</v>
      </c>
      <c r="K22" s="11">
        <v>0</v>
      </c>
      <c r="L22" s="11">
        <v>0</v>
      </c>
      <c r="M22" s="11">
        <f t="shared" si="2"/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</row>
    <row r="23" ht="24" customHeight="1" spans="1:18">
      <c r="A23" s="10"/>
      <c r="B23" s="5"/>
      <c r="C23" s="51">
        <v>2150801</v>
      </c>
      <c r="D23" s="52" t="s">
        <v>297</v>
      </c>
      <c r="E23" s="5">
        <v>30239</v>
      </c>
      <c r="F23" s="5" t="s">
        <v>311</v>
      </c>
      <c r="G23" s="11">
        <f t="shared" si="3"/>
        <v>4.86</v>
      </c>
      <c r="H23" s="11">
        <f t="shared" si="4"/>
        <v>4.86</v>
      </c>
      <c r="I23" s="11">
        <v>4.86</v>
      </c>
      <c r="J23" s="11">
        <v>0</v>
      </c>
      <c r="K23" s="11">
        <v>0</v>
      </c>
      <c r="L23" s="11">
        <v>0</v>
      </c>
      <c r="M23" s="11">
        <f t="shared" si="2"/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</row>
    <row r="24" ht="24" customHeight="1" spans="1:18">
      <c r="A24" s="10"/>
      <c r="B24" s="5"/>
      <c r="C24" s="51">
        <v>2150801</v>
      </c>
      <c r="D24" s="52" t="s">
        <v>297</v>
      </c>
      <c r="E24" s="5">
        <v>30305</v>
      </c>
      <c r="F24" s="5" t="s">
        <v>312</v>
      </c>
      <c r="G24" s="11">
        <f t="shared" si="3"/>
        <v>8.4</v>
      </c>
      <c r="H24" s="11">
        <f t="shared" si="4"/>
        <v>8.4</v>
      </c>
      <c r="I24" s="11">
        <v>8.4</v>
      </c>
      <c r="J24" s="11">
        <v>0</v>
      </c>
      <c r="K24" s="11">
        <v>0</v>
      </c>
      <c r="L24" s="11">
        <v>0</v>
      </c>
      <c r="M24" s="11">
        <f t="shared" si="2"/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</row>
    <row r="25" ht="35.25" customHeight="1" spans="1:18">
      <c r="A25" s="10"/>
      <c r="B25" s="5"/>
      <c r="C25" s="51">
        <v>2150801</v>
      </c>
      <c r="D25" s="52" t="s">
        <v>297</v>
      </c>
      <c r="E25" s="5">
        <v>30399</v>
      </c>
      <c r="F25" s="5" t="s">
        <v>313</v>
      </c>
      <c r="G25" s="11">
        <f t="shared" si="3"/>
        <v>0.77</v>
      </c>
      <c r="H25" s="11">
        <f t="shared" si="4"/>
        <v>0.77</v>
      </c>
      <c r="I25" s="11">
        <v>0.77</v>
      </c>
      <c r="J25" s="11">
        <v>0</v>
      </c>
      <c r="K25" s="11">
        <v>0</v>
      </c>
      <c r="L25" s="11">
        <v>0</v>
      </c>
      <c r="M25" s="11">
        <f t="shared" si="2"/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</row>
    <row r="26" ht="35.25" customHeight="1" spans="1:18">
      <c r="A26" s="10"/>
      <c r="B26" s="5"/>
      <c r="C26" s="49">
        <v>206</v>
      </c>
      <c r="D26" s="50" t="s">
        <v>130</v>
      </c>
      <c r="E26" s="5"/>
      <c r="F26" s="5"/>
      <c r="G26" s="11">
        <f>H26</f>
        <v>62.98</v>
      </c>
      <c r="H26" s="11">
        <f>I26</f>
        <v>62.98</v>
      </c>
      <c r="I26" s="11">
        <f>I27</f>
        <v>62.98</v>
      </c>
      <c r="J26" s="11">
        <v>0</v>
      </c>
      <c r="K26" s="11">
        <v>0</v>
      </c>
      <c r="L26" s="11">
        <v>0</v>
      </c>
      <c r="M26" s="11">
        <f t="shared" si="2"/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</row>
    <row r="27" ht="35.25" customHeight="1" spans="1:18">
      <c r="A27" s="10"/>
      <c r="B27" s="5"/>
      <c r="C27" s="51">
        <v>20601</v>
      </c>
      <c r="D27" s="52" t="s">
        <v>131</v>
      </c>
      <c r="E27" s="5"/>
      <c r="F27" s="5"/>
      <c r="G27" s="11">
        <f>H27</f>
        <v>62.98</v>
      </c>
      <c r="H27" s="11">
        <f>I27</f>
        <v>62.98</v>
      </c>
      <c r="I27" s="11">
        <f>I28+I29+I30</f>
        <v>62.98</v>
      </c>
      <c r="J27" s="11">
        <v>0</v>
      </c>
      <c r="K27" s="11">
        <v>0</v>
      </c>
      <c r="L27" s="11">
        <v>0</v>
      </c>
      <c r="M27" s="11">
        <f t="shared" si="2"/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</row>
    <row r="28" ht="35.25" customHeight="1" spans="1:18">
      <c r="A28" s="10"/>
      <c r="B28" s="5"/>
      <c r="C28" s="51">
        <v>2060101</v>
      </c>
      <c r="D28" s="52" t="s">
        <v>132</v>
      </c>
      <c r="E28" s="5">
        <v>30101</v>
      </c>
      <c r="F28" s="5" t="s">
        <v>298</v>
      </c>
      <c r="G28" s="11">
        <f>H28</f>
        <v>36.53</v>
      </c>
      <c r="H28" s="11">
        <f>I28</f>
        <v>36.53</v>
      </c>
      <c r="I28" s="11">
        <v>36.53</v>
      </c>
      <c r="J28" s="11">
        <v>0</v>
      </c>
      <c r="K28" s="11">
        <v>0</v>
      </c>
      <c r="L28" s="11">
        <v>0</v>
      </c>
      <c r="M28" s="11">
        <f t="shared" si="2"/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</row>
    <row r="29" ht="35.25" customHeight="1" spans="1:18">
      <c r="A29" s="10"/>
      <c r="B29" s="5"/>
      <c r="C29" s="51">
        <v>2060101</v>
      </c>
      <c r="D29" s="52" t="s">
        <v>132</v>
      </c>
      <c r="E29" s="5">
        <v>30102</v>
      </c>
      <c r="F29" s="5" t="s">
        <v>299</v>
      </c>
      <c r="G29" s="11">
        <f>H29</f>
        <v>2.83</v>
      </c>
      <c r="H29" s="11">
        <f>I29</f>
        <v>2.83</v>
      </c>
      <c r="I29" s="11">
        <v>2.83</v>
      </c>
      <c r="J29" s="11">
        <v>0</v>
      </c>
      <c r="K29" s="11">
        <v>0</v>
      </c>
      <c r="L29" s="11">
        <v>0</v>
      </c>
      <c r="M29" s="11">
        <f t="shared" si="2"/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</row>
    <row r="30" ht="35.25" customHeight="1" spans="1:18">
      <c r="A30" s="10"/>
      <c r="B30" s="5"/>
      <c r="C30" s="51">
        <v>2060101</v>
      </c>
      <c r="D30" s="52" t="s">
        <v>132</v>
      </c>
      <c r="E30" s="5">
        <v>30107</v>
      </c>
      <c r="F30" s="5" t="s">
        <v>301</v>
      </c>
      <c r="G30" s="11">
        <f>H30</f>
        <v>23.62</v>
      </c>
      <c r="H30" s="11">
        <f>I30</f>
        <v>23.62</v>
      </c>
      <c r="I30" s="11">
        <v>23.62</v>
      </c>
      <c r="J30" s="11">
        <v>0</v>
      </c>
      <c r="K30" s="11">
        <v>0</v>
      </c>
      <c r="L30" s="11">
        <v>0</v>
      </c>
      <c r="M30" s="11">
        <f t="shared" si="2"/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</row>
    <row r="31" ht="24" customHeight="1" spans="1:18">
      <c r="A31" s="10"/>
      <c r="B31" s="5"/>
      <c r="C31" s="53">
        <v>208</v>
      </c>
      <c r="D31" s="54" t="s">
        <v>150</v>
      </c>
      <c r="E31" s="4"/>
      <c r="F31" s="4"/>
      <c r="G31" s="11">
        <f>H31+L31+M31</f>
        <v>112.15</v>
      </c>
      <c r="H31" s="11">
        <f>I31+J31+K31</f>
        <v>112.15</v>
      </c>
      <c r="I31" s="11">
        <f>I32</f>
        <v>112.15</v>
      </c>
      <c r="J31" s="11">
        <v>0</v>
      </c>
      <c r="K31" s="11">
        <v>0</v>
      </c>
      <c r="L31" s="11">
        <v>0</v>
      </c>
      <c r="M31" s="11">
        <f t="shared" si="2"/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</row>
    <row r="32" ht="24" customHeight="1" spans="1:18">
      <c r="A32" s="10"/>
      <c r="B32" s="5"/>
      <c r="C32" s="55">
        <v>20805</v>
      </c>
      <c r="D32" s="56" t="s">
        <v>314</v>
      </c>
      <c r="E32" s="5"/>
      <c r="F32" s="5"/>
      <c r="G32" s="11">
        <f>H32+L32+M32</f>
        <v>112.15</v>
      </c>
      <c r="H32" s="11">
        <f>I32+J32+K32</f>
        <v>112.15</v>
      </c>
      <c r="I32" s="11">
        <f>I33+I34+I35</f>
        <v>112.15</v>
      </c>
      <c r="J32" s="11">
        <v>0</v>
      </c>
      <c r="K32" s="11">
        <v>0</v>
      </c>
      <c r="L32" s="11">
        <v>0</v>
      </c>
      <c r="M32" s="11">
        <f t="shared" si="2"/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</row>
    <row r="33" ht="35.25" customHeight="1" spans="1:18">
      <c r="A33" s="5"/>
      <c r="B33" s="10"/>
      <c r="C33" s="55">
        <v>2080505</v>
      </c>
      <c r="D33" s="57" t="s">
        <v>152</v>
      </c>
      <c r="E33" s="5">
        <v>30108</v>
      </c>
      <c r="F33" s="57" t="s">
        <v>315</v>
      </c>
      <c r="G33" s="11">
        <f>H33+L33+M33</f>
        <v>35.38</v>
      </c>
      <c r="H33" s="11">
        <f>I33+J33+K33</f>
        <v>35.38</v>
      </c>
      <c r="I33" s="11">
        <v>35.38</v>
      </c>
      <c r="J33" s="11">
        <v>0</v>
      </c>
      <c r="K33" s="11">
        <v>0</v>
      </c>
      <c r="L33" s="11">
        <v>0</v>
      </c>
      <c r="M33" s="11">
        <f t="shared" si="2"/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</row>
    <row r="34" ht="24" customHeight="1" spans="1:18">
      <c r="A34" s="10"/>
      <c r="B34" s="5"/>
      <c r="C34" s="55">
        <v>2080506</v>
      </c>
      <c r="D34" s="57" t="s">
        <v>153</v>
      </c>
      <c r="E34" s="5">
        <v>30109</v>
      </c>
      <c r="F34" s="57" t="s">
        <v>316</v>
      </c>
      <c r="G34" s="11">
        <f>H34+L34+M34</f>
        <v>3</v>
      </c>
      <c r="H34" s="11">
        <f>I34+J34+K34</f>
        <v>3</v>
      </c>
      <c r="I34" s="11">
        <v>3</v>
      </c>
      <c r="J34" s="11">
        <v>0</v>
      </c>
      <c r="K34" s="11">
        <v>0</v>
      </c>
      <c r="L34" s="11">
        <v>0</v>
      </c>
      <c r="M34" s="11">
        <f t="shared" si="2"/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</row>
    <row r="35" ht="24" customHeight="1" spans="1:18">
      <c r="A35" s="10"/>
      <c r="B35" s="5"/>
      <c r="C35" s="55">
        <v>2080599</v>
      </c>
      <c r="D35" s="56" t="s">
        <v>154</v>
      </c>
      <c r="E35" s="5">
        <v>30302</v>
      </c>
      <c r="F35" s="5" t="s">
        <v>317</v>
      </c>
      <c r="G35" s="11">
        <f>H35+L35+M35</f>
        <v>73.77</v>
      </c>
      <c r="H35" s="11">
        <f>I35+J35+K35</f>
        <v>73.77</v>
      </c>
      <c r="I35" s="11">
        <v>73.77</v>
      </c>
      <c r="J35" s="11">
        <v>0</v>
      </c>
      <c r="K35" s="11">
        <v>0</v>
      </c>
      <c r="L35" s="11">
        <v>0</v>
      </c>
      <c r="M35" s="11">
        <f t="shared" si="2"/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</row>
    <row r="36" spans="1:18">
      <c r="A36" s="31"/>
      <c r="B36" s="36"/>
      <c r="C36" s="53">
        <v>210</v>
      </c>
      <c r="D36" s="54" t="s">
        <v>141</v>
      </c>
      <c r="E36" s="4"/>
      <c r="F36" s="4"/>
      <c r="G36" s="11">
        <f t="shared" ref="G36:G45" si="5">H36+L36+M36</f>
        <v>31.87</v>
      </c>
      <c r="H36" s="11">
        <f t="shared" ref="H36:H45" si="6">I36+J36+K36</f>
        <v>31.87</v>
      </c>
      <c r="I36" s="11">
        <f>I37</f>
        <v>31.87</v>
      </c>
      <c r="J36" s="11">
        <v>0</v>
      </c>
      <c r="K36" s="11">
        <v>0</v>
      </c>
      <c r="L36" s="11">
        <v>0</v>
      </c>
      <c r="M36" s="11">
        <f t="shared" ref="M36:M45" si="7">N36+O36+P36+Q36+R36</f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</row>
    <row r="37" ht="25.5" spans="1:18">
      <c r="A37" s="31"/>
      <c r="B37" s="36"/>
      <c r="C37" s="55">
        <v>21011</v>
      </c>
      <c r="D37" s="56" t="s">
        <v>142</v>
      </c>
      <c r="E37" s="5"/>
      <c r="F37" s="5"/>
      <c r="G37" s="11">
        <f t="shared" si="5"/>
        <v>31.87</v>
      </c>
      <c r="H37" s="11">
        <f t="shared" si="6"/>
        <v>31.87</v>
      </c>
      <c r="I37" s="11">
        <f>I38+I39+I40+I41</f>
        <v>31.87</v>
      </c>
      <c r="J37" s="11">
        <v>0</v>
      </c>
      <c r="K37" s="11">
        <v>0</v>
      </c>
      <c r="L37" s="11">
        <v>0</v>
      </c>
      <c r="M37" s="11">
        <f t="shared" si="7"/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</row>
    <row r="38" ht="24" spans="1:18">
      <c r="A38" s="31"/>
      <c r="B38" s="36"/>
      <c r="C38" s="55">
        <v>2101101</v>
      </c>
      <c r="D38" s="56" t="s">
        <v>143</v>
      </c>
      <c r="E38" s="5">
        <v>30110</v>
      </c>
      <c r="F38" s="5" t="s">
        <v>318</v>
      </c>
      <c r="G38" s="11">
        <f t="shared" si="5"/>
        <v>14.12</v>
      </c>
      <c r="H38" s="11">
        <f t="shared" si="6"/>
        <v>14.12</v>
      </c>
      <c r="I38" s="11">
        <v>14.12</v>
      </c>
      <c r="J38" s="11">
        <v>0</v>
      </c>
      <c r="K38" s="11">
        <v>0</v>
      </c>
      <c r="L38" s="11">
        <v>0</v>
      </c>
      <c r="M38" s="11">
        <f t="shared" si="7"/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</row>
    <row r="39" ht="24" spans="1:18">
      <c r="A39" s="31"/>
      <c r="B39" s="36"/>
      <c r="C39" s="55">
        <v>2101102</v>
      </c>
      <c r="D39" s="56" t="s">
        <v>319</v>
      </c>
      <c r="E39" s="5">
        <v>30110</v>
      </c>
      <c r="F39" s="5" t="s">
        <v>318</v>
      </c>
      <c r="G39" s="11">
        <f t="shared" si="5"/>
        <v>0</v>
      </c>
      <c r="H39" s="11">
        <f t="shared" si="6"/>
        <v>0</v>
      </c>
      <c r="I39" s="11">
        <v>0</v>
      </c>
      <c r="J39" s="11">
        <v>0</v>
      </c>
      <c r="K39" s="11">
        <v>0</v>
      </c>
      <c r="L39" s="11">
        <v>0</v>
      </c>
      <c r="M39" s="11">
        <f t="shared" si="7"/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</row>
    <row r="40" ht="24" spans="1:18">
      <c r="A40" s="31"/>
      <c r="B40" s="36"/>
      <c r="C40" s="55">
        <v>2101103</v>
      </c>
      <c r="D40" s="56" t="s">
        <v>144</v>
      </c>
      <c r="E40" s="5">
        <v>30111</v>
      </c>
      <c r="F40" s="5" t="s">
        <v>320</v>
      </c>
      <c r="G40" s="11">
        <f t="shared" si="5"/>
        <v>16.87</v>
      </c>
      <c r="H40" s="11">
        <f t="shared" si="6"/>
        <v>16.87</v>
      </c>
      <c r="I40" s="11">
        <v>16.87</v>
      </c>
      <c r="J40" s="11">
        <v>0</v>
      </c>
      <c r="K40" s="11">
        <v>0</v>
      </c>
      <c r="L40" s="11">
        <v>0</v>
      </c>
      <c r="M40" s="11">
        <f t="shared" si="7"/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</row>
    <row r="41" ht="25.5" spans="1:18">
      <c r="A41" s="31"/>
      <c r="B41" s="36"/>
      <c r="C41" s="55">
        <v>2101199</v>
      </c>
      <c r="D41" s="56" t="s">
        <v>145</v>
      </c>
      <c r="E41" s="5">
        <v>30112</v>
      </c>
      <c r="F41" s="5" t="s">
        <v>321</v>
      </c>
      <c r="G41" s="11">
        <f t="shared" si="5"/>
        <v>0.88</v>
      </c>
      <c r="H41" s="11">
        <f t="shared" si="6"/>
        <v>0.88</v>
      </c>
      <c r="I41" s="11">
        <v>0.88</v>
      </c>
      <c r="J41" s="11">
        <v>0</v>
      </c>
      <c r="K41" s="11">
        <v>0</v>
      </c>
      <c r="L41" s="11">
        <v>0</v>
      </c>
      <c r="M41" s="11">
        <f t="shared" si="7"/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</row>
    <row r="42" spans="1:18">
      <c r="A42" s="31"/>
      <c r="B42" s="36"/>
      <c r="C42" s="49">
        <v>221</v>
      </c>
      <c r="D42" s="38" t="s">
        <v>146</v>
      </c>
      <c r="E42" s="4"/>
      <c r="F42" s="4"/>
      <c r="G42" s="11">
        <f t="shared" si="5"/>
        <v>73.65</v>
      </c>
      <c r="H42" s="11">
        <f t="shared" si="6"/>
        <v>73.65</v>
      </c>
      <c r="I42" s="11">
        <f>I43</f>
        <v>73.65</v>
      </c>
      <c r="J42" s="11">
        <v>0</v>
      </c>
      <c r="K42" s="11">
        <v>0</v>
      </c>
      <c r="L42" s="11">
        <v>0</v>
      </c>
      <c r="M42" s="11">
        <f t="shared" si="7"/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</row>
    <row r="43" ht="24" customHeight="1" spans="1:18">
      <c r="A43" s="31"/>
      <c r="B43" s="36"/>
      <c r="C43" s="51">
        <v>22102</v>
      </c>
      <c r="D43" s="58" t="s">
        <v>147</v>
      </c>
      <c r="E43" s="5"/>
      <c r="F43" s="5"/>
      <c r="G43" s="11">
        <f t="shared" si="5"/>
        <v>73.65</v>
      </c>
      <c r="H43" s="11">
        <f t="shared" si="6"/>
        <v>73.65</v>
      </c>
      <c r="I43" s="11">
        <f>I44+I45</f>
        <v>73.65</v>
      </c>
      <c r="J43" s="11">
        <v>0</v>
      </c>
      <c r="K43" s="11">
        <v>0</v>
      </c>
      <c r="L43" s="11">
        <v>0</v>
      </c>
      <c r="M43" s="11">
        <f t="shared" si="7"/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</row>
    <row r="44" ht="24" customHeight="1" spans="1:18">
      <c r="A44" s="31"/>
      <c r="B44" s="36"/>
      <c r="C44" s="51">
        <v>2210201</v>
      </c>
      <c r="D44" s="58" t="s">
        <v>148</v>
      </c>
      <c r="E44" s="5">
        <v>30113</v>
      </c>
      <c r="F44" s="5" t="s">
        <v>322</v>
      </c>
      <c r="G44" s="11">
        <f t="shared" si="5"/>
        <v>32.97</v>
      </c>
      <c r="H44" s="11">
        <f t="shared" si="6"/>
        <v>32.97</v>
      </c>
      <c r="I44" s="11">
        <v>32.97</v>
      </c>
      <c r="J44" s="11">
        <v>0</v>
      </c>
      <c r="K44" s="11">
        <v>0</v>
      </c>
      <c r="L44" s="11">
        <v>0</v>
      </c>
      <c r="M44" s="11">
        <f t="shared" si="7"/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</row>
    <row r="45" ht="24" customHeight="1" spans="1:18">
      <c r="A45" s="31"/>
      <c r="B45" s="36"/>
      <c r="C45" s="51">
        <v>2210203</v>
      </c>
      <c r="D45" s="58" t="s">
        <v>149</v>
      </c>
      <c r="E45" s="5">
        <v>30102</v>
      </c>
      <c r="F45" s="5" t="s">
        <v>299</v>
      </c>
      <c r="G45" s="11">
        <f t="shared" si="5"/>
        <v>40.68</v>
      </c>
      <c r="H45" s="11">
        <f t="shared" si="6"/>
        <v>40.68</v>
      </c>
      <c r="I45" s="11">
        <v>40.68</v>
      </c>
      <c r="J45" s="11">
        <v>0</v>
      </c>
      <c r="K45" s="11">
        <v>0</v>
      </c>
      <c r="L45" s="11">
        <v>0</v>
      </c>
      <c r="M45" s="11">
        <f t="shared" si="7"/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</row>
    <row r="46" spans="1:1">
      <c r="A46" s="7"/>
    </row>
    <row r="47" spans="1:1">
      <c r="A47" s="7" t="s">
        <v>97</v>
      </c>
    </row>
  </sheetData>
  <mergeCells count="25">
    <mergeCell ref="A1:R1"/>
    <mergeCell ref="A2:R2"/>
    <mergeCell ref="A3:F3"/>
    <mergeCell ref="M3:R3"/>
    <mergeCell ref="C4:D4"/>
    <mergeCell ref="E4:F4"/>
    <mergeCell ref="H4:K4"/>
    <mergeCell ref="M4:R4"/>
    <mergeCell ref="A4:A5"/>
    <mergeCell ref="B4:B5"/>
    <mergeCell ref="G4:G5"/>
    <mergeCell ref="G6:G7"/>
    <mergeCell ref="H6:H7"/>
    <mergeCell ref="I6:I7"/>
    <mergeCell ref="J6:J7"/>
    <mergeCell ref="K6:K7"/>
    <mergeCell ref="L4:L5"/>
    <mergeCell ref="L6:L7"/>
    <mergeCell ref="M6:M7"/>
    <mergeCell ref="N6:N7"/>
    <mergeCell ref="O6:O7"/>
    <mergeCell ref="P6:P7"/>
    <mergeCell ref="Q6:Q7"/>
    <mergeCell ref="R6:R7"/>
    <mergeCell ref="A6:F7"/>
  </mergeCells>
  <pageMargins left="0.75" right="0.75" top="1" bottom="1" header="0.5" footer="0.5"/>
  <pageSetup paperSize="9" scale="7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2"/>
  <sheetViews>
    <sheetView view="pageBreakPreview" zoomScaleNormal="115" topLeftCell="B9" workbookViewId="0">
      <selection activeCell="D34" sqref="D34"/>
    </sheetView>
  </sheetViews>
  <sheetFormatPr defaultColWidth="9" defaultRowHeight="14.25"/>
  <cols>
    <col min="2" max="2" width="23.5833333333333" style="15" customWidth="1"/>
    <col min="3" max="3" width="9" style="16"/>
    <col min="4" max="4" width="27.9333333333333" style="16" customWidth="1"/>
    <col min="5" max="5" width="9" style="16"/>
    <col min="6" max="6" width="19.125" style="16" customWidth="1"/>
  </cols>
  <sheetData>
    <row r="1" ht="13.5" customHeight="1" spans="1:18">
      <c r="A1" s="17" t="s">
        <v>323</v>
      </c>
      <c r="B1" s="17"/>
      <c r="C1" s="18"/>
      <c r="D1" s="18"/>
      <c r="E1" s="18"/>
      <c r="F1" s="18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ht="15" customHeight="1" spans="1:18">
      <c r="A2" s="19" t="s">
        <v>324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ht="15" customHeight="1" spans="1:18">
      <c r="A3" s="20" t="s">
        <v>100</v>
      </c>
      <c r="B3" s="21"/>
      <c r="C3" s="22"/>
      <c r="D3" s="22"/>
      <c r="E3" s="22"/>
      <c r="F3" s="22"/>
      <c r="G3" s="20"/>
      <c r="H3" s="20"/>
      <c r="I3" s="20"/>
      <c r="J3" s="20"/>
      <c r="K3" s="20"/>
      <c r="L3" s="20"/>
      <c r="M3" s="46" t="s">
        <v>19</v>
      </c>
      <c r="N3" s="46"/>
      <c r="O3" s="46"/>
      <c r="P3" s="46"/>
      <c r="Q3" s="46"/>
      <c r="R3" s="46"/>
    </row>
    <row r="4" ht="15" customHeight="1" spans="1:18">
      <c r="A4" s="4" t="s">
        <v>72</v>
      </c>
      <c r="B4" s="4" t="s">
        <v>292</v>
      </c>
      <c r="C4" s="9" t="s">
        <v>169</v>
      </c>
      <c r="D4" s="9"/>
      <c r="E4" s="9" t="s">
        <v>325</v>
      </c>
      <c r="F4" s="9"/>
      <c r="G4" s="4" t="s">
        <v>264</v>
      </c>
      <c r="H4" s="4" t="s">
        <v>76</v>
      </c>
      <c r="I4" s="4"/>
      <c r="J4" s="4"/>
      <c r="K4" s="4"/>
      <c r="L4" s="4" t="s">
        <v>77</v>
      </c>
      <c r="M4" s="4" t="s">
        <v>78</v>
      </c>
      <c r="N4" s="4"/>
      <c r="O4" s="4"/>
      <c r="P4" s="4"/>
      <c r="Q4" s="4"/>
      <c r="R4" s="4"/>
    </row>
    <row r="5" ht="28" customHeight="1" spans="1:18">
      <c r="A5" s="4"/>
      <c r="B5" s="4"/>
      <c r="C5" s="9" t="s">
        <v>109</v>
      </c>
      <c r="D5" s="9" t="s">
        <v>110</v>
      </c>
      <c r="E5" s="9" t="s">
        <v>109</v>
      </c>
      <c r="F5" s="9" t="s">
        <v>110</v>
      </c>
      <c r="G5" s="4"/>
      <c r="H5" s="4" t="s">
        <v>79</v>
      </c>
      <c r="I5" s="4" t="s">
        <v>106</v>
      </c>
      <c r="J5" s="4" t="s">
        <v>107</v>
      </c>
      <c r="K5" s="4" t="s">
        <v>108</v>
      </c>
      <c r="L5" s="4"/>
      <c r="M5" s="4" t="s">
        <v>79</v>
      </c>
      <c r="N5" s="4" t="s">
        <v>83</v>
      </c>
      <c r="O5" s="4" t="s">
        <v>84</v>
      </c>
      <c r="P5" s="4" t="s">
        <v>85</v>
      </c>
      <c r="Q5" s="4" t="s">
        <v>86</v>
      </c>
      <c r="R5" s="4" t="s">
        <v>87</v>
      </c>
    </row>
    <row r="6" ht="24" customHeight="1" spans="1:18">
      <c r="A6" s="5" t="s">
        <v>89</v>
      </c>
      <c r="B6" s="5"/>
      <c r="C6" s="5"/>
      <c r="D6" s="5"/>
      <c r="E6" s="5"/>
      <c r="F6" s="5"/>
      <c r="G6" s="5" t="s">
        <v>293</v>
      </c>
      <c r="H6" s="10" t="s">
        <v>280</v>
      </c>
      <c r="I6" s="10">
        <v>3</v>
      </c>
      <c r="J6" s="10">
        <v>4</v>
      </c>
      <c r="K6" s="10">
        <v>5</v>
      </c>
      <c r="L6" s="10">
        <v>6</v>
      </c>
      <c r="M6" s="5" t="s">
        <v>294</v>
      </c>
      <c r="N6" s="10">
        <v>8</v>
      </c>
      <c r="O6" s="10">
        <v>9</v>
      </c>
      <c r="P6" s="10">
        <v>10</v>
      </c>
      <c r="Q6" s="10">
        <v>11</v>
      </c>
      <c r="R6" s="10">
        <v>12</v>
      </c>
    </row>
    <row r="7" spans="1:18">
      <c r="A7" s="5"/>
      <c r="B7" s="5"/>
      <c r="C7" s="5"/>
      <c r="D7" s="5"/>
      <c r="E7" s="5"/>
      <c r="F7" s="5" t="s">
        <v>75</v>
      </c>
      <c r="G7" s="40">
        <f>H7+L7+M7</f>
        <v>0</v>
      </c>
      <c r="H7" s="11">
        <f>I7+J7+K7</f>
        <v>0</v>
      </c>
      <c r="I7" s="11">
        <v>0</v>
      </c>
      <c r="J7" s="11">
        <v>0</v>
      </c>
      <c r="K7" s="11">
        <v>0</v>
      </c>
      <c r="L7" s="11">
        <v>0</v>
      </c>
      <c r="M7" s="40">
        <f>N7+O7+P7+Q7+R7</f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</row>
    <row r="8" ht="53" customHeight="1" spans="1:18">
      <c r="A8" s="6" t="s">
        <v>295</v>
      </c>
      <c r="B8" s="6"/>
      <c r="C8" s="10"/>
      <c r="D8" s="10"/>
      <c r="E8" s="10"/>
      <c r="F8" s="10"/>
      <c r="G8" s="40">
        <f>H8+L8+M8</f>
        <v>63.51</v>
      </c>
      <c r="H8" s="11">
        <f>I8+J8+K8</f>
        <v>63.51</v>
      </c>
      <c r="I8" s="11">
        <f>I9+I17+I36+I40</f>
        <v>63.51</v>
      </c>
      <c r="J8" s="11">
        <v>0</v>
      </c>
      <c r="K8" s="11">
        <v>0</v>
      </c>
      <c r="L8" s="11">
        <v>0</v>
      </c>
      <c r="M8" s="40">
        <f>N8+O8+P8+Q8+R8</f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</row>
    <row r="9" ht="24" customHeight="1" spans="1:18">
      <c r="A9" s="6"/>
      <c r="C9" s="4">
        <v>215</v>
      </c>
      <c r="D9" s="23" t="s">
        <v>122</v>
      </c>
      <c r="E9" s="5"/>
      <c r="F9" s="5"/>
      <c r="G9" s="40">
        <f>H9+L9+M9</f>
        <v>27</v>
      </c>
      <c r="H9" s="11">
        <f>I9+J9+K9</f>
        <v>27</v>
      </c>
      <c r="I9" s="11">
        <v>27</v>
      </c>
      <c r="J9" s="11">
        <v>0</v>
      </c>
      <c r="K9" s="11">
        <v>0</v>
      </c>
      <c r="L9" s="11">
        <v>0</v>
      </c>
      <c r="M9" s="40">
        <f>N9+O9+P9+Q9+R9</f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</row>
    <row r="10" ht="23" customHeight="1" spans="1:18">
      <c r="A10" s="6"/>
      <c r="B10" s="6"/>
      <c r="C10" s="5">
        <v>2150899</v>
      </c>
      <c r="D10" s="5" t="s">
        <v>123</v>
      </c>
      <c r="E10" s="5"/>
      <c r="F10" s="5"/>
      <c r="G10" s="40">
        <f>H10</f>
        <v>27</v>
      </c>
      <c r="H10" s="11">
        <f>H11+H12+H13+H14+H15+H16</f>
        <v>27</v>
      </c>
      <c r="I10" s="11">
        <f>I11+I12+I13+I14+I15+I16</f>
        <v>27</v>
      </c>
      <c r="J10" s="11"/>
      <c r="K10" s="11"/>
      <c r="L10" s="11"/>
      <c r="M10" s="40"/>
      <c r="N10" s="11"/>
      <c r="O10" s="11"/>
      <c r="P10" s="11"/>
      <c r="Q10" s="11"/>
      <c r="R10" s="11"/>
    </row>
    <row r="11" ht="15" customHeight="1" spans="1:18">
      <c r="A11" s="12"/>
      <c r="C11" s="5"/>
      <c r="D11" s="24" t="s">
        <v>129</v>
      </c>
      <c r="E11" s="5">
        <v>30201</v>
      </c>
      <c r="F11" s="10" t="s">
        <v>302</v>
      </c>
      <c r="G11" s="40">
        <f>H11+L11+M11</f>
        <v>2</v>
      </c>
      <c r="H11" s="11">
        <f t="shared" ref="H11:H17" si="0">I11+J11+K11</f>
        <v>2</v>
      </c>
      <c r="I11" s="11">
        <v>2</v>
      </c>
      <c r="J11" s="11">
        <v>0</v>
      </c>
      <c r="K11" s="11">
        <v>0</v>
      </c>
      <c r="L11" s="11">
        <v>0</v>
      </c>
      <c r="M11" s="40">
        <f t="shared" ref="M11:M17" si="1">N11+O11+P11+Q11+R11</f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</row>
    <row r="12" ht="15" customHeight="1" spans="1:18">
      <c r="A12" s="12"/>
      <c r="B12" s="6"/>
      <c r="C12" s="5"/>
      <c r="D12" s="25"/>
      <c r="E12" s="5">
        <v>30226</v>
      </c>
      <c r="F12" s="10" t="s">
        <v>308</v>
      </c>
      <c r="G12" s="40">
        <f>H12+L12+M12</f>
        <v>4</v>
      </c>
      <c r="H12" s="11">
        <f t="shared" si="0"/>
        <v>4</v>
      </c>
      <c r="I12" s="11">
        <v>4</v>
      </c>
      <c r="J12" s="11">
        <v>0</v>
      </c>
      <c r="K12" s="11">
        <v>0</v>
      </c>
      <c r="L12" s="11">
        <v>0</v>
      </c>
      <c r="M12" s="40">
        <f t="shared" si="1"/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</row>
    <row r="13" ht="15" customHeight="1" spans="1:18">
      <c r="A13" s="6"/>
      <c r="B13" s="6"/>
      <c r="C13" s="5"/>
      <c r="D13" s="25"/>
      <c r="E13" s="10">
        <v>30211</v>
      </c>
      <c r="F13" s="10" t="s">
        <v>303</v>
      </c>
      <c r="G13" s="40">
        <f>H13+L13+M13</f>
        <v>3</v>
      </c>
      <c r="H13" s="11">
        <f t="shared" si="0"/>
        <v>3</v>
      </c>
      <c r="I13" s="11">
        <v>3</v>
      </c>
      <c r="J13" s="11">
        <v>0</v>
      </c>
      <c r="K13" s="11">
        <v>0</v>
      </c>
      <c r="L13" s="11">
        <v>0</v>
      </c>
      <c r="M13" s="40">
        <f t="shared" si="1"/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</row>
    <row r="14" ht="15" customHeight="1" spans="1:18">
      <c r="A14" s="6"/>
      <c r="B14" s="6"/>
      <c r="C14" s="5"/>
      <c r="D14" s="25"/>
      <c r="E14" s="10">
        <v>31002</v>
      </c>
      <c r="F14" s="10" t="s">
        <v>326</v>
      </c>
      <c r="G14" s="40">
        <f>H14+L14+M14</f>
        <v>4</v>
      </c>
      <c r="H14" s="11">
        <f t="shared" si="0"/>
        <v>4</v>
      </c>
      <c r="I14" s="11">
        <v>4</v>
      </c>
      <c r="J14" s="11">
        <v>0</v>
      </c>
      <c r="K14" s="11">
        <v>0</v>
      </c>
      <c r="L14" s="11">
        <v>0</v>
      </c>
      <c r="M14" s="40">
        <f t="shared" si="1"/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</row>
    <row r="15" ht="15" customHeight="1" spans="1:18">
      <c r="A15" s="6"/>
      <c r="B15" s="6"/>
      <c r="C15" s="5"/>
      <c r="D15" s="25"/>
      <c r="E15" s="10">
        <v>30231</v>
      </c>
      <c r="F15" s="10" t="s">
        <v>310</v>
      </c>
      <c r="G15" s="40">
        <f>H15+L15+M15</f>
        <v>2</v>
      </c>
      <c r="H15" s="11">
        <f t="shared" si="0"/>
        <v>2</v>
      </c>
      <c r="I15" s="11">
        <v>2</v>
      </c>
      <c r="J15" s="11">
        <v>0</v>
      </c>
      <c r="K15" s="11">
        <v>0</v>
      </c>
      <c r="L15" s="11">
        <v>0</v>
      </c>
      <c r="M15" s="40">
        <f t="shared" si="1"/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</row>
    <row r="16" ht="15" customHeight="1" spans="1:18">
      <c r="A16" s="6"/>
      <c r="B16" s="6"/>
      <c r="C16" s="5"/>
      <c r="D16" s="26"/>
      <c r="E16" s="10">
        <v>30299</v>
      </c>
      <c r="F16" s="10" t="s">
        <v>327</v>
      </c>
      <c r="G16" s="40">
        <f t="shared" ref="G16:G21" si="2">H16+L16+M16</f>
        <v>12</v>
      </c>
      <c r="H16" s="11">
        <f t="shared" si="0"/>
        <v>12</v>
      </c>
      <c r="I16" s="11">
        <v>12</v>
      </c>
      <c r="J16" s="11">
        <v>0</v>
      </c>
      <c r="K16" s="11">
        <v>0</v>
      </c>
      <c r="L16" s="11">
        <v>0</v>
      </c>
      <c r="M16" s="40">
        <f t="shared" si="1"/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</row>
    <row r="17" ht="18" customHeight="1" spans="1:18">
      <c r="A17" s="6"/>
      <c r="B17" s="27"/>
      <c r="C17" s="28">
        <v>206</v>
      </c>
      <c r="D17" s="29" t="s">
        <v>130</v>
      </c>
      <c r="E17" s="10"/>
      <c r="F17" s="10"/>
      <c r="G17" s="41">
        <f t="shared" si="2"/>
        <v>25.7</v>
      </c>
      <c r="H17" s="42">
        <f t="shared" si="0"/>
        <v>25.7</v>
      </c>
      <c r="I17" s="42">
        <f>I18+I33</f>
        <v>25.7</v>
      </c>
      <c r="J17" s="11">
        <v>0</v>
      </c>
      <c r="K17" s="11">
        <v>0</v>
      </c>
      <c r="L17" s="11">
        <v>0</v>
      </c>
      <c r="M17" s="40">
        <f t="shared" si="1"/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</row>
    <row r="18" ht="20" customHeight="1" spans="1:18">
      <c r="A18" s="6"/>
      <c r="B18" s="27"/>
      <c r="C18" s="30">
        <v>2060399</v>
      </c>
      <c r="D18" s="31" t="s">
        <v>133</v>
      </c>
      <c r="E18" s="10"/>
      <c r="F18" s="10"/>
      <c r="G18" s="40">
        <v>6</v>
      </c>
      <c r="H18" s="11">
        <v>6</v>
      </c>
      <c r="I18" s="11">
        <f>I19+I23+I28</f>
        <v>6</v>
      </c>
      <c r="J18" s="11"/>
      <c r="K18" s="11"/>
      <c r="L18" s="11"/>
      <c r="M18" s="40"/>
      <c r="N18" s="11"/>
      <c r="O18" s="11"/>
      <c r="P18" s="11"/>
      <c r="Q18" s="11"/>
      <c r="R18" s="11"/>
    </row>
    <row r="19" ht="15" customHeight="1" spans="1:18">
      <c r="A19" s="6"/>
      <c r="B19" s="27"/>
      <c r="C19" s="30"/>
      <c r="D19" s="32" t="s">
        <v>328</v>
      </c>
      <c r="E19" s="10"/>
      <c r="F19" s="10"/>
      <c r="G19" s="41">
        <v>2</v>
      </c>
      <c r="H19" s="42">
        <v>2</v>
      </c>
      <c r="I19" s="42">
        <v>2</v>
      </c>
      <c r="J19" s="11"/>
      <c r="K19" s="11"/>
      <c r="L19" s="11"/>
      <c r="M19" s="40"/>
      <c r="N19" s="11"/>
      <c r="O19" s="11"/>
      <c r="P19" s="11"/>
      <c r="Q19" s="11"/>
      <c r="R19" s="11"/>
    </row>
    <row r="20" ht="15" customHeight="1" spans="1:18">
      <c r="A20" s="6"/>
      <c r="C20" s="30"/>
      <c r="D20" s="33"/>
      <c r="E20" s="10">
        <v>30211</v>
      </c>
      <c r="F20" s="5" t="s">
        <v>303</v>
      </c>
      <c r="G20" s="40">
        <f t="shared" si="2"/>
        <v>0.5</v>
      </c>
      <c r="H20" s="11">
        <f t="shared" ref="H20:H28" si="3">I20+J20+K20</f>
        <v>0.5</v>
      </c>
      <c r="I20" s="11">
        <v>0.5</v>
      </c>
      <c r="J20" s="11">
        <v>0</v>
      </c>
      <c r="K20" s="11">
        <v>0</v>
      </c>
      <c r="L20" s="11">
        <v>0</v>
      </c>
      <c r="M20" s="40">
        <f>N20+O20+P20+Q20+R20</f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</row>
    <row r="21" ht="15" customHeight="1" spans="1:18">
      <c r="A21" s="6"/>
      <c r="B21" s="27"/>
      <c r="C21" s="30"/>
      <c r="D21" s="33"/>
      <c r="E21" s="10">
        <v>30231</v>
      </c>
      <c r="F21" s="5" t="s">
        <v>310</v>
      </c>
      <c r="G21" s="40">
        <f t="shared" si="2"/>
        <v>0.5</v>
      </c>
      <c r="H21" s="40">
        <f>I21+M21+N21</f>
        <v>0.5</v>
      </c>
      <c r="I21" s="11">
        <v>0.5</v>
      </c>
      <c r="J21" s="11"/>
      <c r="K21" s="11"/>
      <c r="L21" s="11"/>
      <c r="M21" s="40"/>
      <c r="N21" s="11"/>
      <c r="O21" s="11"/>
      <c r="P21" s="11"/>
      <c r="Q21" s="11"/>
      <c r="R21" s="11"/>
    </row>
    <row r="22" ht="15" customHeight="1" spans="1:18">
      <c r="A22" s="6"/>
      <c r="B22" s="27"/>
      <c r="C22" s="30"/>
      <c r="D22" s="34"/>
      <c r="E22" s="10">
        <v>30299</v>
      </c>
      <c r="F22" s="5" t="s">
        <v>327</v>
      </c>
      <c r="G22" s="40">
        <v>1</v>
      </c>
      <c r="H22" s="11">
        <v>1</v>
      </c>
      <c r="I22" s="11">
        <v>1</v>
      </c>
      <c r="J22" s="11"/>
      <c r="K22" s="11"/>
      <c r="L22" s="11"/>
      <c r="M22" s="40"/>
      <c r="N22" s="11"/>
      <c r="O22" s="11"/>
      <c r="P22" s="11"/>
      <c r="Q22" s="11"/>
      <c r="R22" s="11"/>
    </row>
    <row r="23" ht="15" customHeight="1" spans="1:18">
      <c r="A23" s="6"/>
      <c r="B23" s="27"/>
      <c r="C23" s="30"/>
      <c r="D23" s="35" t="s">
        <v>329</v>
      </c>
      <c r="E23" s="10"/>
      <c r="F23" s="5"/>
      <c r="G23" s="41">
        <v>2</v>
      </c>
      <c r="H23" s="42">
        <v>2</v>
      </c>
      <c r="I23" s="42">
        <f>I24+I25+I26+I27</f>
        <v>2</v>
      </c>
      <c r="J23" s="11"/>
      <c r="K23" s="11"/>
      <c r="L23" s="11"/>
      <c r="M23" s="40"/>
      <c r="N23" s="11"/>
      <c r="O23" s="11"/>
      <c r="P23" s="11"/>
      <c r="Q23" s="11"/>
      <c r="R23" s="11"/>
    </row>
    <row r="24" ht="15" customHeight="1" spans="1:18">
      <c r="A24" s="12"/>
      <c r="C24" s="30"/>
      <c r="D24" s="35"/>
      <c r="E24" s="10">
        <v>30226</v>
      </c>
      <c r="F24" s="5" t="s">
        <v>308</v>
      </c>
      <c r="G24" s="40">
        <f t="shared" ref="G24:G28" si="4">H24+L24+M24</f>
        <v>0.5</v>
      </c>
      <c r="H24" s="11">
        <f t="shared" si="3"/>
        <v>0.5</v>
      </c>
      <c r="I24" s="11">
        <v>0.5</v>
      </c>
      <c r="J24" s="11">
        <v>0</v>
      </c>
      <c r="K24" s="11">
        <v>0</v>
      </c>
      <c r="L24" s="11">
        <v>0</v>
      </c>
      <c r="M24" s="40">
        <f>N24+O24+P24+Q24+R24</f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</row>
    <row r="25" ht="15" customHeight="1" spans="1:18">
      <c r="A25" s="12"/>
      <c r="B25" s="27"/>
      <c r="C25" s="30"/>
      <c r="D25" s="35"/>
      <c r="E25" s="10">
        <v>30211</v>
      </c>
      <c r="F25" s="5" t="s">
        <v>303</v>
      </c>
      <c r="G25" s="40">
        <f t="shared" si="4"/>
        <v>0.5</v>
      </c>
      <c r="H25" s="11">
        <f t="shared" si="3"/>
        <v>0.5</v>
      </c>
      <c r="I25" s="11">
        <v>0.5</v>
      </c>
      <c r="J25" s="11"/>
      <c r="K25" s="11"/>
      <c r="L25" s="11"/>
      <c r="M25" s="40"/>
      <c r="N25" s="11"/>
      <c r="O25" s="11"/>
      <c r="P25" s="11"/>
      <c r="Q25" s="11"/>
      <c r="R25" s="11"/>
    </row>
    <row r="26" ht="15" customHeight="1" spans="1:18">
      <c r="A26" s="12"/>
      <c r="B26" s="27"/>
      <c r="C26" s="30"/>
      <c r="D26" s="35"/>
      <c r="E26" s="10">
        <v>30231</v>
      </c>
      <c r="F26" s="5" t="s">
        <v>310</v>
      </c>
      <c r="G26" s="40">
        <f t="shared" si="4"/>
        <v>0.5</v>
      </c>
      <c r="H26" s="11">
        <f t="shared" si="3"/>
        <v>0.5</v>
      </c>
      <c r="I26" s="11">
        <v>0.5</v>
      </c>
      <c r="J26" s="11"/>
      <c r="K26" s="11"/>
      <c r="L26" s="11"/>
      <c r="M26" s="40"/>
      <c r="N26" s="11"/>
      <c r="O26" s="11"/>
      <c r="P26" s="11"/>
      <c r="Q26" s="11"/>
      <c r="R26" s="11"/>
    </row>
    <row r="27" ht="15" customHeight="1" spans="1:18">
      <c r="A27" s="12"/>
      <c r="B27" s="27"/>
      <c r="C27" s="30"/>
      <c r="D27" s="35"/>
      <c r="E27" s="10">
        <v>30299</v>
      </c>
      <c r="F27" s="5" t="s">
        <v>327</v>
      </c>
      <c r="G27" s="40">
        <f t="shared" si="4"/>
        <v>0.5</v>
      </c>
      <c r="H27" s="11">
        <f t="shared" si="3"/>
        <v>0.5</v>
      </c>
      <c r="I27" s="11">
        <v>0.5</v>
      </c>
      <c r="J27" s="11"/>
      <c r="K27" s="11"/>
      <c r="L27" s="11"/>
      <c r="M27" s="40"/>
      <c r="N27" s="11"/>
      <c r="O27" s="11"/>
      <c r="P27" s="11"/>
      <c r="Q27" s="11"/>
      <c r="R27" s="11"/>
    </row>
    <row r="28" ht="19" customHeight="1" spans="1:18">
      <c r="A28" s="6"/>
      <c r="B28" s="27"/>
      <c r="C28" s="30"/>
      <c r="D28" s="35" t="s">
        <v>330</v>
      </c>
      <c r="E28" s="5"/>
      <c r="F28" s="5"/>
      <c r="G28" s="41">
        <f t="shared" si="4"/>
        <v>2</v>
      </c>
      <c r="H28" s="42">
        <f t="shared" si="3"/>
        <v>2</v>
      </c>
      <c r="I28" s="42">
        <f>I29+I30+I31+I32</f>
        <v>2</v>
      </c>
      <c r="J28" s="11">
        <v>0</v>
      </c>
      <c r="K28" s="11">
        <v>0</v>
      </c>
      <c r="L28" s="11">
        <v>0</v>
      </c>
      <c r="M28" s="40">
        <f>N28+O28+P28+Q28+R28</f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</row>
    <row r="29" ht="19" customHeight="1" spans="1:18">
      <c r="A29" s="12"/>
      <c r="B29" s="6"/>
      <c r="C29" s="30"/>
      <c r="D29" s="35"/>
      <c r="E29" s="5">
        <v>30226</v>
      </c>
      <c r="F29" s="5" t="s">
        <v>308</v>
      </c>
      <c r="G29" s="11">
        <v>0.5</v>
      </c>
      <c r="H29" s="11">
        <v>0.5</v>
      </c>
      <c r="I29" s="11">
        <v>0.5</v>
      </c>
      <c r="J29" s="11"/>
      <c r="K29" s="11"/>
      <c r="L29" s="11"/>
      <c r="M29" s="40"/>
      <c r="N29" s="11"/>
      <c r="O29" s="11"/>
      <c r="P29" s="11"/>
      <c r="Q29" s="11"/>
      <c r="R29" s="11"/>
    </row>
    <row r="30" ht="19" customHeight="1" spans="1:18">
      <c r="A30" s="12"/>
      <c r="B30" s="6"/>
      <c r="C30" s="30"/>
      <c r="D30" s="35"/>
      <c r="E30" s="5">
        <v>30211</v>
      </c>
      <c r="F30" s="5" t="s">
        <v>303</v>
      </c>
      <c r="G30" s="11">
        <v>0.5</v>
      </c>
      <c r="H30" s="11">
        <v>0.5</v>
      </c>
      <c r="I30" s="11">
        <v>0.5</v>
      </c>
      <c r="J30" s="11"/>
      <c r="K30" s="11"/>
      <c r="L30" s="11"/>
      <c r="M30" s="40"/>
      <c r="N30" s="11"/>
      <c r="O30" s="11"/>
      <c r="P30" s="11"/>
      <c r="Q30" s="11"/>
      <c r="R30" s="11"/>
    </row>
    <row r="31" ht="19" customHeight="1" spans="1:18">
      <c r="A31" s="12"/>
      <c r="B31" s="6"/>
      <c r="C31" s="30"/>
      <c r="D31" s="35"/>
      <c r="E31" s="5">
        <v>30231</v>
      </c>
      <c r="F31" s="5" t="s">
        <v>310</v>
      </c>
      <c r="G31" s="11">
        <v>0.5</v>
      </c>
      <c r="H31" s="11">
        <v>0.5</v>
      </c>
      <c r="I31" s="11">
        <v>0.5</v>
      </c>
      <c r="J31" s="11"/>
      <c r="K31" s="11"/>
      <c r="L31" s="11"/>
      <c r="M31" s="40"/>
      <c r="N31" s="11"/>
      <c r="O31" s="11"/>
      <c r="P31" s="11"/>
      <c r="Q31" s="11"/>
      <c r="R31" s="11"/>
    </row>
    <row r="32" ht="19" customHeight="1" spans="1:18">
      <c r="A32" s="12"/>
      <c r="B32" s="6"/>
      <c r="C32" s="30"/>
      <c r="D32" s="35"/>
      <c r="E32" s="5">
        <v>30299</v>
      </c>
      <c r="F32" s="5" t="s">
        <v>327</v>
      </c>
      <c r="G32" s="11">
        <v>0.5</v>
      </c>
      <c r="H32" s="11">
        <v>0.5</v>
      </c>
      <c r="I32" s="11">
        <v>0.5</v>
      </c>
      <c r="J32" s="11"/>
      <c r="K32" s="11"/>
      <c r="L32" s="11"/>
      <c r="M32" s="40"/>
      <c r="N32" s="11"/>
      <c r="O32" s="11"/>
      <c r="P32" s="11"/>
      <c r="Q32" s="11"/>
      <c r="R32" s="11"/>
    </row>
    <row r="33" ht="19" customHeight="1" spans="1:18">
      <c r="A33" s="12"/>
      <c r="B33" s="6"/>
      <c r="C33" s="36">
        <v>2069999</v>
      </c>
      <c r="D33" s="36" t="s">
        <v>138</v>
      </c>
      <c r="E33" s="5"/>
      <c r="G33" s="40">
        <f>H33+L33+M33</f>
        <v>19.7</v>
      </c>
      <c r="H33" s="11">
        <v>19.7</v>
      </c>
      <c r="I33" s="11">
        <v>19.7</v>
      </c>
      <c r="J33" s="11">
        <v>0</v>
      </c>
      <c r="K33" s="11">
        <v>0</v>
      </c>
      <c r="L33" s="11">
        <v>0</v>
      </c>
      <c r="M33" s="40">
        <f>N33+O33+P33+Q33+R33</f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</row>
    <row r="34" ht="34" customHeight="1" spans="1:18">
      <c r="A34" s="31"/>
      <c r="B34" s="37"/>
      <c r="C34" s="36"/>
      <c r="D34" s="27" t="s">
        <v>331</v>
      </c>
      <c r="E34" s="36">
        <v>30299</v>
      </c>
      <c r="F34" s="36" t="s">
        <v>327</v>
      </c>
      <c r="G34" s="43">
        <v>10</v>
      </c>
      <c r="H34" s="43">
        <v>10</v>
      </c>
      <c r="I34" s="43">
        <v>10</v>
      </c>
      <c r="J34" s="45"/>
      <c r="K34" s="45"/>
      <c r="L34" s="45"/>
      <c r="M34" s="45"/>
      <c r="N34" s="45"/>
      <c r="O34" s="45"/>
      <c r="P34" s="45"/>
      <c r="Q34" s="45"/>
      <c r="R34" s="45"/>
    </row>
    <row r="35" ht="25" customHeight="1" spans="1:18">
      <c r="A35" s="31"/>
      <c r="B35" s="37"/>
      <c r="C35" s="36"/>
      <c r="D35" s="27" t="s">
        <v>332</v>
      </c>
      <c r="E35" s="36">
        <v>30299</v>
      </c>
      <c r="F35" s="36" t="s">
        <v>327</v>
      </c>
      <c r="G35" s="43">
        <v>9.7</v>
      </c>
      <c r="H35" s="43">
        <v>9.7</v>
      </c>
      <c r="I35" s="43">
        <v>9.7</v>
      </c>
      <c r="J35" s="45"/>
      <c r="K35" s="45"/>
      <c r="L35" s="45"/>
      <c r="M35" s="45"/>
      <c r="N35" s="45"/>
      <c r="O35" s="45"/>
      <c r="P35" s="45"/>
      <c r="Q35" s="45"/>
      <c r="R35" s="45"/>
    </row>
    <row r="36" ht="29" customHeight="1" spans="1:18">
      <c r="A36" s="31"/>
      <c r="C36" s="30">
        <v>216</v>
      </c>
      <c r="D36" s="38" t="s">
        <v>155</v>
      </c>
      <c r="E36" s="36"/>
      <c r="F36" s="36"/>
      <c r="G36" s="43">
        <v>7.92</v>
      </c>
      <c r="H36" s="43">
        <v>7.92</v>
      </c>
      <c r="I36" s="43">
        <v>7.92</v>
      </c>
      <c r="J36" s="45"/>
      <c r="K36" s="45"/>
      <c r="L36" s="45"/>
      <c r="M36" s="45"/>
      <c r="N36" s="45"/>
      <c r="O36" s="45"/>
      <c r="P36" s="45"/>
      <c r="Q36" s="45"/>
      <c r="R36" s="45"/>
    </row>
    <row r="37" ht="18" customHeight="1" spans="1:18">
      <c r="A37" s="31"/>
      <c r="B37" s="37"/>
      <c r="C37" s="30">
        <v>2160299</v>
      </c>
      <c r="D37" s="31" t="s">
        <v>157</v>
      </c>
      <c r="E37" s="36"/>
      <c r="F37" s="36"/>
      <c r="G37" s="44">
        <v>7.92</v>
      </c>
      <c r="H37" s="44">
        <v>7.92</v>
      </c>
      <c r="I37" s="44">
        <v>7.92</v>
      </c>
      <c r="J37" s="44"/>
      <c r="K37" s="45"/>
      <c r="L37" s="45"/>
      <c r="M37" s="45"/>
      <c r="N37" s="45"/>
      <c r="O37" s="45"/>
      <c r="P37" s="45"/>
      <c r="Q37" s="45"/>
      <c r="R37" s="45"/>
    </row>
    <row r="38" ht="33" customHeight="1" spans="1:18">
      <c r="A38" s="31"/>
      <c r="B38" s="37"/>
      <c r="C38" s="30"/>
      <c r="D38" s="37" t="s">
        <v>333</v>
      </c>
      <c r="E38" s="36">
        <v>30216</v>
      </c>
      <c r="F38" s="36" t="s">
        <v>334</v>
      </c>
      <c r="G38" s="44">
        <v>1.5</v>
      </c>
      <c r="H38" s="44">
        <v>1.5</v>
      </c>
      <c r="I38" s="44">
        <v>1.5</v>
      </c>
      <c r="J38" s="44"/>
      <c r="K38" s="45"/>
      <c r="L38" s="45"/>
      <c r="M38" s="45"/>
      <c r="N38" s="45"/>
      <c r="O38" s="45"/>
      <c r="P38" s="45"/>
      <c r="Q38" s="45"/>
      <c r="R38" s="45"/>
    </row>
    <row r="39" ht="18" customHeight="1" spans="1:18">
      <c r="A39" s="31"/>
      <c r="B39" s="37"/>
      <c r="C39" s="30"/>
      <c r="D39" s="39"/>
      <c r="E39" s="36">
        <v>30299</v>
      </c>
      <c r="F39" s="36" t="s">
        <v>327</v>
      </c>
      <c r="G39" s="44">
        <v>6.42</v>
      </c>
      <c r="H39" s="44">
        <v>6.42</v>
      </c>
      <c r="I39" s="44">
        <v>6.42</v>
      </c>
      <c r="J39" s="45"/>
      <c r="K39" s="45"/>
      <c r="L39" s="45"/>
      <c r="M39" s="45"/>
      <c r="N39" s="45"/>
      <c r="O39" s="45"/>
      <c r="P39" s="45"/>
      <c r="Q39" s="45"/>
      <c r="R39" s="45"/>
    </row>
    <row r="40" ht="28" customHeight="1" spans="1:18">
      <c r="A40" s="31"/>
      <c r="B40" s="37"/>
      <c r="C40" s="30">
        <v>213</v>
      </c>
      <c r="D40" s="39" t="s">
        <v>158</v>
      </c>
      <c r="E40" s="36"/>
      <c r="F40" s="36"/>
      <c r="G40" s="43">
        <v>2.89</v>
      </c>
      <c r="H40" s="43">
        <v>2.89</v>
      </c>
      <c r="I40" s="43">
        <v>2.89</v>
      </c>
      <c r="J40" s="45"/>
      <c r="K40" s="45"/>
      <c r="L40" s="45"/>
      <c r="M40" s="45"/>
      <c r="N40" s="45"/>
      <c r="O40" s="45"/>
      <c r="P40" s="45"/>
      <c r="Q40" s="45"/>
      <c r="R40" s="45"/>
    </row>
    <row r="41" ht="18" customHeight="1" spans="1:18">
      <c r="A41" s="31"/>
      <c r="B41" s="37"/>
      <c r="C41" s="30">
        <v>2130335</v>
      </c>
      <c r="D41" s="31" t="s">
        <v>160</v>
      </c>
      <c r="E41" s="36">
        <v>30999</v>
      </c>
      <c r="F41" s="36" t="s">
        <v>335</v>
      </c>
      <c r="G41" s="45">
        <v>2.89</v>
      </c>
      <c r="H41" s="45">
        <v>2.89</v>
      </c>
      <c r="I41" s="45">
        <v>2.89</v>
      </c>
      <c r="J41" s="45"/>
      <c r="K41" s="45"/>
      <c r="L41" s="45"/>
      <c r="M41" s="45"/>
      <c r="N41" s="45"/>
      <c r="O41" s="45"/>
      <c r="P41" s="45"/>
      <c r="Q41" s="45"/>
      <c r="R41" s="45"/>
    </row>
    <row r="42" ht="12" customHeight="1" spans="1:1">
      <c r="A42" s="7" t="s">
        <v>97</v>
      </c>
    </row>
  </sheetData>
  <mergeCells count="17">
    <mergeCell ref="A1:R1"/>
    <mergeCell ref="A2:R2"/>
    <mergeCell ref="A3:L3"/>
    <mergeCell ref="M3:R3"/>
    <mergeCell ref="C4:D4"/>
    <mergeCell ref="E4:F4"/>
    <mergeCell ref="H4:K4"/>
    <mergeCell ref="M4:R4"/>
    <mergeCell ref="A6:F6"/>
    <mergeCell ref="A4:A5"/>
    <mergeCell ref="B4:B5"/>
    <mergeCell ref="D11:D16"/>
    <mergeCell ref="D19:D22"/>
    <mergeCell ref="D23:D27"/>
    <mergeCell ref="D28:D32"/>
    <mergeCell ref="G4:G5"/>
    <mergeCell ref="L4:L5"/>
  </mergeCells>
  <pageMargins left="0.75" right="0.75" top="1" bottom="1" header="0.5" footer="0.5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B23" sqref="B23"/>
    </sheetView>
  </sheetViews>
  <sheetFormatPr defaultColWidth="9" defaultRowHeight="14.25" outlineLevelCol="4"/>
  <cols>
    <col min="1" max="5" width="40.625" customWidth="1"/>
  </cols>
  <sheetData>
    <row r="1" ht="13.5" customHeight="1" spans="1:5">
      <c r="A1" s="1" t="s">
        <v>336</v>
      </c>
      <c r="B1" s="1"/>
      <c r="C1" s="1"/>
      <c r="D1" s="1"/>
      <c r="E1" s="1"/>
    </row>
    <row r="2" ht="15" customHeight="1" spans="1:5">
      <c r="A2" s="2" t="s">
        <v>337</v>
      </c>
      <c r="B2" s="2"/>
      <c r="C2" s="2"/>
      <c r="D2" s="2"/>
      <c r="E2" s="2"/>
    </row>
    <row r="3" ht="15" customHeight="1" spans="1:5">
      <c r="A3" s="14" t="s">
        <v>100</v>
      </c>
      <c r="B3" s="14"/>
      <c r="C3" s="14"/>
      <c r="D3" s="13" t="s">
        <v>19</v>
      </c>
      <c r="E3" s="13"/>
    </row>
    <row r="4" ht="15" customHeight="1" spans="1:5">
      <c r="A4" s="9" t="s">
        <v>338</v>
      </c>
      <c r="B4" s="9" t="s">
        <v>339</v>
      </c>
      <c r="C4" s="9"/>
      <c r="D4" s="9"/>
      <c r="E4" s="9"/>
    </row>
    <row r="5" spans="1:5">
      <c r="A5" s="9"/>
      <c r="B5" s="9" t="s">
        <v>75</v>
      </c>
      <c r="C5" s="9" t="s">
        <v>340</v>
      </c>
      <c r="D5" s="9" t="s">
        <v>341</v>
      </c>
      <c r="E5" s="9" t="s">
        <v>342</v>
      </c>
    </row>
    <row r="6" spans="1:5">
      <c r="A6" s="10" t="s">
        <v>89</v>
      </c>
      <c r="B6" s="10" t="s">
        <v>343</v>
      </c>
      <c r="C6" s="10">
        <v>2</v>
      </c>
      <c r="D6" s="10">
        <v>3</v>
      </c>
      <c r="E6" s="10">
        <v>4</v>
      </c>
    </row>
    <row r="7" ht="24" customHeight="1" spans="1:5">
      <c r="A7" s="10" t="s">
        <v>75</v>
      </c>
      <c r="B7" s="10">
        <f>C7+D7+E7</f>
        <v>4</v>
      </c>
      <c r="C7" s="10">
        <v>4</v>
      </c>
      <c r="D7" s="11">
        <v>0</v>
      </c>
      <c r="E7" s="11">
        <v>0</v>
      </c>
    </row>
    <row r="8" ht="24" customHeight="1" spans="1:5">
      <c r="A8" s="12" t="s">
        <v>295</v>
      </c>
      <c r="B8" s="10">
        <f>C8+D8+E8</f>
        <v>4.49</v>
      </c>
      <c r="C8" s="10">
        <v>4.49</v>
      </c>
      <c r="D8" s="11">
        <v>0</v>
      </c>
      <c r="E8" s="11">
        <v>0</v>
      </c>
    </row>
    <row r="9" spans="1:1">
      <c r="A9" s="7" t="s">
        <v>97</v>
      </c>
    </row>
  </sheetData>
  <mergeCells count="6">
    <mergeCell ref="A1:E1"/>
    <mergeCell ref="A2:E2"/>
    <mergeCell ref="A3:C3"/>
    <mergeCell ref="D3:E3"/>
    <mergeCell ref="B4:E4"/>
    <mergeCell ref="A4:A5"/>
  </mergeCells>
  <pageMargins left="0.75" right="0.75" top="1" bottom="1" header="0.5" footer="0.5"/>
  <pageSetup paperSize="9" scale="6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B20" sqref="B20"/>
    </sheetView>
  </sheetViews>
  <sheetFormatPr defaultColWidth="9" defaultRowHeight="14.25" outlineLevelCol="5"/>
  <cols>
    <col min="1" max="6" width="30.625" customWidth="1"/>
  </cols>
  <sheetData>
    <row r="1" ht="13.5" customHeight="1" spans="1:6">
      <c r="A1" s="1" t="s">
        <v>344</v>
      </c>
      <c r="B1" s="1"/>
      <c r="C1" s="1"/>
      <c r="D1" s="1"/>
      <c r="E1" s="1"/>
      <c r="F1" s="1"/>
    </row>
    <row r="2" ht="15" customHeight="1" spans="1:6">
      <c r="A2" s="2" t="s">
        <v>345</v>
      </c>
      <c r="B2" s="2"/>
      <c r="C2" s="2"/>
      <c r="D2" s="2"/>
      <c r="E2" s="2"/>
      <c r="F2" s="2"/>
    </row>
    <row r="3" ht="15" customHeight="1" spans="1:6">
      <c r="A3" s="8" t="s">
        <v>100</v>
      </c>
      <c r="B3" s="8"/>
      <c r="C3" s="8"/>
      <c r="D3" s="8"/>
      <c r="E3" s="13" t="s">
        <v>19</v>
      </c>
      <c r="F3" s="13"/>
    </row>
    <row r="4" ht="15" customHeight="1" spans="1:6">
      <c r="A4" s="9" t="s">
        <v>72</v>
      </c>
      <c r="B4" s="9" t="s">
        <v>292</v>
      </c>
      <c r="C4" s="9" t="s">
        <v>346</v>
      </c>
      <c r="D4" s="9"/>
      <c r="E4" s="9"/>
      <c r="F4" s="9"/>
    </row>
    <row r="5" spans="1:6">
      <c r="A5" s="9"/>
      <c r="B5" s="9"/>
      <c r="C5" s="9" t="s">
        <v>75</v>
      </c>
      <c r="D5" s="9" t="s">
        <v>106</v>
      </c>
      <c r="E5" s="9" t="s">
        <v>347</v>
      </c>
      <c r="F5" s="9" t="s">
        <v>108</v>
      </c>
    </row>
    <row r="6" ht="15" customHeight="1" spans="1:6">
      <c r="A6" s="10" t="s">
        <v>89</v>
      </c>
      <c r="B6" s="10"/>
      <c r="C6" s="10" t="s">
        <v>343</v>
      </c>
      <c r="D6" s="10">
        <v>2</v>
      </c>
      <c r="E6" s="10">
        <v>3</v>
      </c>
      <c r="F6" s="10">
        <v>4</v>
      </c>
    </row>
    <row r="7" spans="1:6">
      <c r="A7" s="10"/>
      <c r="B7" s="10" t="s">
        <v>75</v>
      </c>
      <c r="C7" s="11">
        <f t="shared" ref="C7:C13" si="0">D7+E7+F7</f>
        <v>0</v>
      </c>
      <c r="D7" s="11">
        <v>0</v>
      </c>
      <c r="E7" s="11">
        <v>0</v>
      </c>
      <c r="F7" s="11">
        <v>0</v>
      </c>
    </row>
    <row r="8" spans="1:6">
      <c r="A8" s="12" t="s">
        <v>348</v>
      </c>
      <c r="B8" s="12"/>
      <c r="C8" s="11">
        <f t="shared" si="0"/>
        <v>0</v>
      </c>
      <c r="D8" s="11">
        <v>0</v>
      </c>
      <c r="E8" s="11">
        <v>0</v>
      </c>
      <c r="F8" s="11">
        <v>0</v>
      </c>
    </row>
    <row r="9" spans="1:6">
      <c r="A9" s="12"/>
      <c r="B9" s="12" t="s">
        <v>349</v>
      </c>
      <c r="C9" s="11">
        <f t="shared" si="0"/>
        <v>0</v>
      </c>
      <c r="D9" s="11">
        <v>0</v>
      </c>
      <c r="E9" s="11">
        <v>0</v>
      </c>
      <c r="F9" s="11">
        <v>0</v>
      </c>
    </row>
    <row r="10" spans="1:6">
      <c r="A10" s="12"/>
      <c r="B10" s="12" t="s">
        <v>350</v>
      </c>
      <c r="C10" s="11">
        <f t="shared" si="0"/>
        <v>0</v>
      </c>
      <c r="D10" s="11">
        <v>0</v>
      </c>
      <c r="E10" s="11">
        <v>0</v>
      </c>
      <c r="F10" s="11">
        <v>0</v>
      </c>
    </row>
    <row r="11" spans="1:6">
      <c r="A11" s="12" t="s">
        <v>351</v>
      </c>
      <c r="B11" s="12"/>
      <c r="C11" s="11">
        <f t="shared" si="0"/>
        <v>0</v>
      </c>
      <c r="D11" s="11">
        <v>0</v>
      </c>
      <c r="E11" s="11">
        <v>0</v>
      </c>
      <c r="F11" s="11">
        <v>0</v>
      </c>
    </row>
    <row r="12" spans="1:6">
      <c r="A12" s="12"/>
      <c r="B12" s="12" t="s">
        <v>352</v>
      </c>
      <c r="C12" s="11">
        <f t="shared" si="0"/>
        <v>0</v>
      </c>
      <c r="D12" s="11">
        <v>0</v>
      </c>
      <c r="E12" s="11">
        <v>0</v>
      </c>
      <c r="F12" s="11">
        <v>0</v>
      </c>
    </row>
    <row r="13" spans="1:6">
      <c r="A13" s="12"/>
      <c r="B13" s="12" t="s">
        <v>353</v>
      </c>
      <c r="C13" s="11">
        <f t="shared" si="0"/>
        <v>0</v>
      </c>
      <c r="D13" s="11">
        <v>0</v>
      </c>
      <c r="E13" s="11">
        <v>0</v>
      </c>
      <c r="F13" s="11">
        <v>0</v>
      </c>
    </row>
    <row r="14" spans="1:1">
      <c r="A14" s="7" t="s">
        <v>97</v>
      </c>
    </row>
  </sheetData>
  <mergeCells count="8">
    <mergeCell ref="A1:F1"/>
    <mergeCell ref="A2:F2"/>
    <mergeCell ref="A3:D3"/>
    <mergeCell ref="E3:F3"/>
    <mergeCell ref="C4:F4"/>
    <mergeCell ref="A6:B6"/>
    <mergeCell ref="A4:A5"/>
    <mergeCell ref="B4:B5"/>
  </mergeCells>
  <pageMargins left="0.75" right="0.75" top="1" bottom="1" header="0.5" footer="0.5"/>
  <pageSetup paperSize="9" scale="6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F32" sqref="F32"/>
    </sheetView>
  </sheetViews>
  <sheetFormatPr defaultColWidth="9" defaultRowHeight="14.25"/>
  <cols>
    <col min="1" max="12" width="15.625" customWidth="1"/>
  </cols>
  <sheetData>
    <row r="1" ht="13.5" customHeight="1" spans="1:12">
      <c r="A1" s="1" t="s">
        <v>354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" customHeight="1" spans="1:12">
      <c r="A2" s="2" t="s">
        <v>355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5" customHeight="1" spans="1:12">
      <c r="A3" s="3" t="s">
        <v>100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5" customHeight="1" spans="1:12">
      <c r="A4" s="4" t="s">
        <v>356</v>
      </c>
      <c r="B4" s="4" t="s">
        <v>72</v>
      </c>
      <c r="C4" s="4" t="s">
        <v>357</v>
      </c>
      <c r="D4" s="4" t="s">
        <v>292</v>
      </c>
      <c r="E4" s="4" t="s">
        <v>358</v>
      </c>
      <c r="F4" s="4" t="s">
        <v>359</v>
      </c>
      <c r="G4" s="4" t="s">
        <v>360</v>
      </c>
      <c r="H4" s="4" t="s">
        <v>361</v>
      </c>
      <c r="I4" s="4" t="s">
        <v>362</v>
      </c>
      <c r="J4" s="4" t="s">
        <v>363</v>
      </c>
      <c r="K4" s="4" t="s">
        <v>364</v>
      </c>
      <c r="L4" s="4" t="s">
        <v>365</v>
      </c>
    </row>
    <row r="5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</row>
    <row r="7" ht="24" customHeight="1" spans="1:12">
      <c r="A7" s="6" t="s">
        <v>267</v>
      </c>
      <c r="B7" s="6" t="s">
        <v>267</v>
      </c>
      <c r="C7" s="6" t="s">
        <v>267</v>
      </c>
      <c r="D7" s="6" t="s">
        <v>267</v>
      </c>
      <c r="E7" s="6" t="s">
        <v>267</v>
      </c>
      <c r="F7" s="6" t="s">
        <v>267</v>
      </c>
      <c r="G7" s="6" t="s">
        <v>267</v>
      </c>
      <c r="H7" s="6" t="s">
        <v>267</v>
      </c>
      <c r="I7" s="6" t="s">
        <v>267</v>
      </c>
      <c r="J7" s="6" t="s">
        <v>267</v>
      </c>
      <c r="K7" s="6" t="s">
        <v>267</v>
      </c>
      <c r="L7" s="6" t="s">
        <v>267</v>
      </c>
    </row>
    <row r="8" ht="24" customHeight="1" spans="1:12">
      <c r="A8" s="6" t="s">
        <v>267</v>
      </c>
      <c r="B8" s="6" t="s">
        <v>267</v>
      </c>
      <c r="C8" s="6" t="s">
        <v>267</v>
      </c>
      <c r="D8" s="6" t="s">
        <v>267</v>
      </c>
      <c r="E8" s="6" t="s">
        <v>267</v>
      </c>
      <c r="F8" s="6" t="s">
        <v>267</v>
      </c>
      <c r="G8" s="6" t="s">
        <v>267</v>
      </c>
      <c r="H8" s="6" t="s">
        <v>267</v>
      </c>
      <c r="I8" s="6" t="s">
        <v>267</v>
      </c>
      <c r="J8" s="6" t="s">
        <v>267</v>
      </c>
      <c r="K8" s="6" t="s">
        <v>267</v>
      </c>
      <c r="L8" s="6" t="s">
        <v>267</v>
      </c>
    </row>
    <row r="9" spans="1:1">
      <c r="A9" s="7"/>
    </row>
  </sheetData>
  <mergeCells count="15">
    <mergeCell ref="A1:L1"/>
    <mergeCell ref="A2:L2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5" right="0.75" top="1" bottom="1" header="0.5" footer="0.5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topLeftCell="A10" workbookViewId="0">
      <selection activeCell="A32" sqref="$A1:$XFD1048576"/>
    </sheetView>
  </sheetViews>
  <sheetFormatPr defaultColWidth="9" defaultRowHeight="14.25" outlineLevelCol="3"/>
  <cols>
    <col min="1" max="4" width="40.625" customWidth="1"/>
  </cols>
  <sheetData>
    <row r="1" ht="13.5" customHeight="1" spans="1:4">
      <c r="A1" s="88" t="s">
        <v>16</v>
      </c>
      <c r="B1" s="88"/>
      <c r="C1" s="88"/>
      <c r="D1" s="88"/>
    </row>
    <row r="2" ht="15" customHeight="1" spans="1:4">
      <c r="A2" s="19" t="s">
        <v>17</v>
      </c>
      <c r="B2" s="19"/>
      <c r="C2" s="19"/>
      <c r="D2" s="19"/>
    </row>
    <row r="3" ht="15" customHeight="1" spans="1:4">
      <c r="A3" s="21" t="s">
        <v>18</v>
      </c>
      <c r="B3" s="21"/>
      <c r="C3" s="21"/>
      <c r="D3" s="67" t="s">
        <v>19</v>
      </c>
    </row>
    <row r="4" ht="15" customHeight="1" spans="1:4">
      <c r="A4" s="4" t="s">
        <v>20</v>
      </c>
      <c r="B4" s="4"/>
      <c r="C4" s="4" t="s">
        <v>21</v>
      </c>
      <c r="D4" s="4"/>
    </row>
    <row r="5" spans="1:4">
      <c r="A5" s="4" t="s">
        <v>22</v>
      </c>
      <c r="B5" s="4" t="s">
        <v>23</v>
      </c>
      <c r="C5" s="4" t="s">
        <v>22</v>
      </c>
      <c r="D5" s="4" t="s">
        <v>23</v>
      </c>
    </row>
    <row r="6" spans="1:4">
      <c r="A6" s="75" t="s">
        <v>24</v>
      </c>
      <c r="B6" s="40">
        <v>478.88</v>
      </c>
      <c r="C6" s="75" t="s">
        <v>25</v>
      </c>
      <c r="D6" s="40">
        <f>SUM(D7:D34)</f>
        <v>509.39</v>
      </c>
    </row>
    <row r="7" spans="1:4">
      <c r="A7" s="75" t="s">
        <v>26</v>
      </c>
      <c r="B7" s="40">
        <v>478.88</v>
      </c>
      <c r="C7" s="75" t="s">
        <v>27</v>
      </c>
      <c r="D7" s="40">
        <v>0</v>
      </c>
    </row>
    <row r="8" spans="1:4">
      <c r="A8" s="75" t="s">
        <v>28</v>
      </c>
      <c r="B8" s="40">
        <v>0</v>
      </c>
      <c r="C8" s="75" t="s">
        <v>29</v>
      </c>
      <c r="D8" s="40">
        <v>0</v>
      </c>
    </row>
    <row r="9" spans="1:4">
      <c r="A9" s="75" t="s">
        <v>30</v>
      </c>
      <c r="B9" s="40">
        <v>0</v>
      </c>
      <c r="C9" s="75" t="s">
        <v>31</v>
      </c>
      <c r="D9" s="40">
        <v>0</v>
      </c>
    </row>
    <row r="10" spans="1:4">
      <c r="A10" s="75" t="s">
        <v>32</v>
      </c>
      <c r="B10" s="40">
        <v>0</v>
      </c>
      <c r="C10" s="75" t="s">
        <v>33</v>
      </c>
      <c r="D10" s="40">
        <v>0</v>
      </c>
    </row>
    <row r="11" spans="1:4">
      <c r="A11" s="75" t="s">
        <v>34</v>
      </c>
      <c r="B11" s="40">
        <v>0</v>
      </c>
      <c r="C11" s="75" t="s">
        <v>35</v>
      </c>
      <c r="D11" s="40">
        <v>0</v>
      </c>
    </row>
    <row r="12" spans="1:4">
      <c r="A12" s="75" t="s">
        <v>36</v>
      </c>
      <c r="B12" s="40">
        <f>B13+B14+B15+B16+B17</f>
        <v>0</v>
      </c>
      <c r="C12" s="75" t="s">
        <v>37</v>
      </c>
      <c r="D12" s="40">
        <v>88.68</v>
      </c>
    </row>
    <row r="13" spans="1:4">
      <c r="A13" s="75" t="s">
        <v>38</v>
      </c>
      <c r="B13" s="40">
        <v>0</v>
      </c>
      <c r="C13" s="75" t="s">
        <v>39</v>
      </c>
      <c r="D13" s="40">
        <v>0</v>
      </c>
    </row>
    <row r="14" spans="1:4">
      <c r="A14" s="75" t="s">
        <v>40</v>
      </c>
      <c r="B14" s="40">
        <v>0</v>
      </c>
      <c r="C14" s="75" t="s">
        <v>41</v>
      </c>
      <c r="D14" s="40">
        <v>112.15</v>
      </c>
    </row>
    <row r="15" spans="1:4">
      <c r="A15" s="75" t="s">
        <v>42</v>
      </c>
      <c r="B15" s="40">
        <v>0</v>
      </c>
      <c r="C15" s="75" t="s">
        <v>43</v>
      </c>
      <c r="D15" s="40">
        <v>31.87</v>
      </c>
    </row>
    <row r="16" spans="1:4">
      <c r="A16" s="75" t="s">
        <v>44</v>
      </c>
      <c r="B16" s="40">
        <v>0</v>
      </c>
      <c r="C16" s="75" t="s">
        <v>45</v>
      </c>
      <c r="D16" s="40">
        <v>0</v>
      </c>
    </row>
    <row r="17" spans="1:4">
      <c r="A17" s="75" t="s">
        <v>46</v>
      </c>
      <c r="B17" s="40">
        <v>0</v>
      </c>
      <c r="C17" s="75" t="s">
        <v>47</v>
      </c>
      <c r="D17" s="40">
        <v>0</v>
      </c>
    </row>
    <row r="18" spans="1:4">
      <c r="A18" s="75"/>
      <c r="B18" s="40"/>
      <c r="C18" s="75" t="s">
        <v>48</v>
      </c>
      <c r="D18" s="40">
        <v>2.89</v>
      </c>
    </row>
    <row r="19" spans="1:4">
      <c r="A19" s="75"/>
      <c r="B19" s="40"/>
      <c r="C19" s="75" t="s">
        <v>49</v>
      </c>
      <c r="D19" s="40">
        <v>0</v>
      </c>
    </row>
    <row r="20" spans="1:4">
      <c r="A20" s="75"/>
      <c r="B20" s="40"/>
      <c r="C20" s="75" t="s">
        <v>50</v>
      </c>
      <c r="D20" s="40">
        <v>192.23</v>
      </c>
    </row>
    <row r="21" spans="1:4">
      <c r="A21" s="75"/>
      <c r="B21" s="40"/>
      <c r="C21" s="75" t="s">
        <v>51</v>
      </c>
      <c r="D21" s="40">
        <v>7.92</v>
      </c>
    </row>
    <row r="22" spans="1:4">
      <c r="A22" s="75"/>
      <c r="B22" s="40"/>
      <c r="C22" s="75" t="s">
        <v>52</v>
      </c>
      <c r="D22" s="40">
        <v>0</v>
      </c>
    </row>
    <row r="23" spans="1:4">
      <c r="A23" s="75"/>
      <c r="B23" s="40"/>
      <c r="C23" s="75" t="s">
        <v>53</v>
      </c>
      <c r="D23" s="40">
        <v>0</v>
      </c>
    </row>
    <row r="24" spans="1:4">
      <c r="A24" s="75"/>
      <c r="B24" s="40"/>
      <c r="C24" s="75" t="s">
        <v>54</v>
      </c>
      <c r="D24" s="40">
        <v>0</v>
      </c>
    </row>
    <row r="25" spans="1:4">
      <c r="A25" s="75"/>
      <c r="B25" s="40"/>
      <c r="C25" s="75" t="s">
        <v>55</v>
      </c>
      <c r="D25" s="40">
        <v>73.65</v>
      </c>
    </row>
    <row r="26" spans="1:4">
      <c r="A26" s="75"/>
      <c r="B26" s="40"/>
      <c r="C26" s="75" t="s">
        <v>56</v>
      </c>
      <c r="D26" s="40">
        <v>0</v>
      </c>
    </row>
    <row r="27" spans="1:4">
      <c r="A27" s="75"/>
      <c r="B27" s="40"/>
      <c r="C27" s="75" t="s">
        <v>57</v>
      </c>
      <c r="D27" s="40">
        <v>0</v>
      </c>
    </row>
    <row r="28" spans="1:4">
      <c r="A28" s="75"/>
      <c r="B28" s="40"/>
      <c r="C28" s="75" t="s">
        <v>58</v>
      </c>
      <c r="D28" s="40">
        <v>0</v>
      </c>
    </row>
    <row r="29" spans="1:4">
      <c r="A29" s="75"/>
      <c r="B29" s="40"/>
      <c r="C29" s="75" t="s">
        <v>59</v>
      </c>
      <c r="D29" s="40">
        <v>0</v>
      </c>
    </row>
    <row r="30" spans="1:4">
      <c r="A30" s="75"/>
      <c r="B30" s="40"/>
      <c r="C30" s="75" t="s">
        <v>60</v>
      </c>
      <c r="D30" s="40">
        <v>0</v>
      </c>
    </row>
    <row r="31" spans="1:4">
      <c r="A31" s="75"/>
      <c r="B31" s="40"/>
      <c r="C31" s="75" t="s">
        <v>61</v>
      </c>
      <c r="D31" s="40">
        <v>0</v>
      </c>
    </row>
    <row r="32" spans="1:4">
      <c r="A32" s="75"/>
      <c r="B32" s="40"/>
      <c r="C32" s="75" t="s">
        <v>62</v>
      </c>
      <c r="D32" s="40">
        <v>0</v>
      </c>
    </row>
    <row r="33" spans="1:4">
      <c r="A33" s="75"/>
      <c r="B33" s="40"/>
      <c r="C33" s="75" t="s">
        <v>63</v>
      </c>
      <c r="D33" s="40">
        <v>0</v>
      </c>
    </row>
    <row r="34" spans="1:4">
      <c r="A34" s="75"/>
      <c r="B34" s="40"/>
      <c r="C34" s="75" t="s">
        <v>64</v>
      </c>
      <c r="D34" s="40">
        <v>0</v>
      </c>
    </row>
    <row r="35" spans="1:4">
      <c r="A35" s="75" t="s">
        <v>65</v>
      </c>
      <c r="B35" s="40">
        <v>30.51</v>
      </c>
      <c r="C35" s="75" t="s">
        <v>66</v>
      </c>
      <c r="D35" s="40">
        <v>0</v>
      </c>
    </row>
    <row r="36" spans="1:4">
      <c r="A36" s="5" t="s">
        <v>67</v>
      </c>
      <c r="B36" s="40">
        <f>B35+B6</f>
        <v>509.39</v>
      </c>
      <c r="C36" s="5" t="s">
        <v>68</v>
      </c>
      <c r="D36" s="40">
        <f>D35+D6</f>
        <v>509.39</v>
      </c>
    </row>
    <row r="37" spans="1:1">
      <c r="A37" t="s">
        <v>69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H10" sqref="H10"/>
    </sheetView>
  </sheetViews>
  <sheetFormatPr defaultColWidth="9" defaultRowHeight="14.25"/>
  <cols>
    <col min="3" max="3" width="7.75" customWidth="1"/>
    <col min="6" max="6" width="8" customWidth="1"/>
    <col min="10" max="10" width="7.125" customWidth="1"/>
    <col min="14" max="14" width="6.625" customWidth="1"/>
    <col min="17" max="17" width="7.5" customWidth="1"/>
    <col min="20" max="21" width="6.75" customWidth="1"/>
  </cols>
  <sheetData>
    <row r="1" s="7" customFormat="1" ht="13.5" customHeight="1" spans="1:21">
      <c r="A1" s="1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="7" customFormat="1" ht="18" customHeight="1" spans="1:21">
      <c r="A2" s="76" t="s">
        <v>71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="7" customFormat="1" ht="15" customHeight="1" spans="1:21">
      <c r="A3" s="48" t="s">
        <v>18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66" t="s">
        <v>19</v>
      </c>
      <c r="Q3" s="66"/>
      <c r="R3" s="66"/>
      <c r="S3" s="66"/>
      <c r="T3" s="66"/>
      <c r="U3" s="66"/>
    </row>
    <row r="4" s="7" customFormat="1" ht="15" customHeight="1" spans="1:21">
      <c r="A4" s="81" t="s">
        <v>72</v>
      </c>
      <c r="B4" s="81" t="s">
        <v>67</v>
      </c>
      <c r="C4" s="81" t="s">
        <v>73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 t="s">
        <v>74</v>
      </c>
      <c r="P4" s="81"/>
      <c r="Q4" s="81"/>
      <c r="R4" s="81"/>
      <c r="S4" s="81"/>
      <c r="T4" s="81"/>
      <c r="U4" s="81"/>
    </row>
    <row r="5" s="7" customFormat="1" ht="15" customHeight="1" spans="1:21">
      <c r="A5" s="81"/>
      <c r="B5" s="81"/>
      <c r="C5" s="81" t="s">
        <v>75</v>
      </c>
      <c r="D5" s="81" t="s">
        <v>76</v>
      </c>
      <c r="E5" s="81"/>
      <c r="F5" s="81"/>
      <c r="G5" s="81"/>
      <c r="H5" s="81" t="s">
        <v>77</v>
      </c>
      <c r="I5" s="81" t="s">
        <v>78</v>
      </c>
      <c r="J5" s="81"/>
      <c r="K5" s="81"/>
      <c r="L5" s="81"/>
      <c r="M5" s="81"/>
      <c r="N5" s="81"/>
      <c r="O5" s="81" t="s">
        <v>75</v>
      </c>
      <c r="P5" s="81" t="s">
        <v>76</v>
      </c>
      <c r="Q5" s="81"/>
      <c r="R5" s="81"/>
      <c r="S5" s="81"/>
      <c r="T5" s="81" t="s">
        <v>77</v>
      </c>
      <c r="U5" s="81" t="s">
        <v>78</v>
      </c>
    </row>
    <row r="6" s="7" customFormat="1" ht="33" customHeight="1" spans="1:21">
      <c r="A6" s="81"/>
      <c r="B6" s="81"/>
      <c r="C6" s="81"/>
      <c r="D6" s="81" t="s">
        <v>79</v>
      </c>
      <c r="E6" s="81" t="s">
        <v>80</v>
      </c>
      <c r="F6" s="81" t="s">
        <v>81</v>
      </c>
      <c r="G6" s="81" t="s">
        <v>82</v>
      </c>
      <c r="H6" s="81"/>
      <c r="I6" s="81" t="s">
        <v>79</v>
      </c>
      <c r="J6" s="81" t="s">
        <v>83</v>
      </c>
      <c r="K6" s="81" t="s">
        <v>84</v>
      </c>
      <c r="L6" s="81" t="s">
        <v>85</v>
      </c>
      <c r="M6" s="81" t="s">
        <v>86</v>
      </c>
      <c r="N6" s="81" t="s">
        <v>87</v>
      </c>
      <c r="O6" s="81"/>
      <c r="P6" s="81" t="s">
        <v>79</v>
      </c>
      <c r="Q6" s="81" t="s">
        <v>80</v>
      </c>
      <c r="R6" s="81" t="s">
        <v>88</v>
      </c>
      <c r="S6" s="81" t="s">
        <v>82</v>
      </c>
      <c r="T6" s="81"/>
      <c r="U6" s="81"/>
    </row>
    <row r="7" s="7" customFormat="1" ht="15" customHeight="1" spans="1:21">
      <c r="A7" s="82" t="s">
        <v>89</v>
      </c>
      <c r="B7" s="83" t="s">
        <v>90</v>
      </c>
      <c r="C7" s="83" t="s">
        <v>91</v>
      </c>
      <c r="D7" s="83" t="s">
        <v>92</v>
      </c>
      <c r="E7" s="83">
        <v>4</v>
      </c>
      <c r="F7" s="83">
        <v>5</v>
      </c>
      <c r="G7" s="83">
        <v>6</v>
      </c>
      <c r="H7" s="83">
        <v>7</v>
      </c>
      <c r="I7" s="85" t="s">
        <v>93</v>
      </c>
      <c r="J7" s="83">
        <v>9</v>
      </c>
      <c r="K7" s="83">
        <v>10</v>
      </c>
      <c r="L7" s="83">
        <v>11</v>
      </c>
      <c r="M7" s="83">
        <v>12</v>
      </c>
      <c r="N7" s="83">
        <v>13</v>
      </c>
      <c r="O7" s="83" t="s">
        <v>94</v>
      </c>
      <c r="P7" s="83" t="s">
        <v>95</v>
      </c>
      <c r="Q7" s="83">
        <v>16</v>
      </c>
      <c r="R7" s="83">
        <v>17</v>
      </c>
      <c r="S7" s="83">
        <v>18</v>
      </c>
      <c r="T7" s="83">
        <v>19</v>
      </c>
      <c r="U7" s="83">
        <v>20</v>
      </c>
    </row>
    <row r="8" s="7" customFormat="1" ht="12" spans="1:21">
      <c r="A8" s="82"/>
      <c r="B8" s="83"/>
      <c r="C8" s="83"/>
      <c r="D8" s="83"/>
      <c r="E8" s="83"/>
      <c r="F8" s="83"/>
      <c r="G8" s="83"/>
      <c r="H8" s="83"/>
      <c r="I8" s="86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</row>
    <row r="9" s="7" customFormat="1" ht="25" customHeight="1" spans="1:21">
      <c r="A9" s="82" t="s">
        <v>75</v>
      </c>
      <c r="B9" s="11">
        <f>C9+O9</f>
        <v>0</v>
      </c>
      <c r="C9" s="11">
        <f>D9+H9+I9</f>
        <v>0</v>
      </c>
      <c r="D9" s="11">
        <f>E9+F9+G9</f>
        <v>0</v>
      </c>
      <c r="E9" s="11">
        <v>0</v>
      </c>
      <c r="F9" s="11">
        <v>0</v>
      </c>
      <c r="G9" s="11">
        <v>0</v>
      </c>
      <c r="H9" s="11">
        <v>0</v>
      </c>
      <c r="I9" s="11">
        <f>J9+K9+L9+M9+N9</f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f>P9+T9+U9</f>
        <v>0</v>
      </c>
      <c r="P9" s="11">
        <f>Q9+R9+S9</f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</row>
    <row r="10" s="7" customFormat="1" ht="25" customHeight="1" spans="1:21">
      <c r="A10" s="84" t="s">
        <v>96</v>
      </c>
      <c r="B10" s="11">
        <f>C10+O10</f>
        <v>509.39</v>
      </c>
      <c r="C10" s="11">
        <f>D10+H10+I10</f>
        <v>478.88</v>
      </c>
      <c r="D10" s="11">
        <f>E10+F10+G10</f>
        <v>478.88</v>
      </c>
      <c r="E10" s="11">
        <v>478.88</v>
      </c>
      <c r="F10" s="11">
        <v>0</v>
      </c>
      <c r="G10" s="11">
        <v>0</v>
      </c>
      <c r="H10" s="11">
        <v>0</v>
      </c>
      <c r="I10" s="11">
        <f>J10+K10+L10+M10+N10</f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f>P10+T10+U10</f>
        <v>30.51</v>
      </c>
      <c r="P10" s="11">
        <f>Q10+R10+S10</f>
        <v>30.51</v>
      </c>
      <c r="Q10" s="11">
        <v>30.51</v>
      </c>
      <c r="R10" s="11">
        <v>0</v>
      </c>
      <c r="S10" s="11">
        <v>0</v>
      </c>
      <c r="T10" s="11">
        <v>0</v>
      </c>
      <c r="U10" s="11">
        <v>0</v>
      </c>
    </row>
    <row r="11" s="7" customFormat="1" ht="12" spans="1:1">
      <c r="A11" s="7" t="s">
        <v>97</v>
      </c>
    </row>
    <row r="14" spans="9:9">
      <c r="I14" s="87"/>
    </row>
  </sheetData>
  <mergeCells count="37">
    <mergeCell ref="A1:U1"/>
    <mergeCell ref="A2:U2"/>
    <mergeCell ref="A3:O3"/>
    <mergeCell ref="P3:U3"/>
    <mergeCell ref="C4:N4"/>
    <mergeCell ref="O4:U4"/>
    <mergeCell ref="D5:G5"/>
    <mergeCell ref="I5:N5"/>
    <mergeCell ref="P5:S5"/>
    <mergeCell ref="A4:A6"/>
    <mergeCell ref="A7:A8"/>
    <mergeCell ref="B4:B6"/>
    <mergeCell ref="B7:B8"/>
    <mergeCell ref="C5:C6"/>
    <mergeCell ref="C7:C8"/>
    <mergeCell ref="D7:D8"/>
    <mergeCell ref="E7:E8"/>
    <mergeCell ref="F7:F8"/>
    <mergeCell ref="G7:G8"/>
    <mergeCell ref="H5:H6"/>
    <mergeCell ref="H7:H8"/>
    <mergeCell ref="I7:I8"/>
    <mergeCell ref="J7:J8"/>
    <mergeCell ref="K7:K8"/>
    <mergeCell ref="L7:L8"/>
    <mergeCell ref="M7:M8"/>
    <mergeCell ref="N7:N8"/>
    <mergeCell ref="O5:O6"/>
    <mergeCell ref="O7:O8"/>
    <mergeCell ref="P7:P8"/>
    <mergeCell ref="Q7:Q8"/>
    <mergeCell ref="R7:R8"/>
    <mergeCell ref="S7:S8"/>
    <mergeCell ref="T5:T6"/>
    <mergeCell ref="T7:T8"/>
    <mergeCell ref="U5:U6"/>
    <mergeCell ref="U7:U8"/>
  </mergeCells>
  <pageMargins left="0.75" right="0.75" top="1" bottom="1" header="0.5" footer="0.5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9"/>
  <sheetViews>
    <sheetView view="pageBreakPreview" zoomScaleNormal="63" topLeftCell="A8" workbookViewId="0">
      <selection activeCell="B31" sqref="B31"/>
    </sheetView>
  </sheetViews>
  <sheetFormatPr defaultColWidth="9" defaultRowHeight="14.25"/>
  <cols>
    <col min="1" max="1" width="8" customWidth="1"/>
    <col min="2" max="2" width="32" customWidth="1"/>
    <col min="10" max="10" width="9" customWidth="1"/>
    <col min="11" max="11" width="6.54166666666667" customWidth="1"/>
    <col min="12" max="12" width="9" customWidth="1"/>
    <col min="13" max="13" width="7.33333333333333" customWidth="1"/>
    <col min="14" max="15" width="9" customWidth="1"/>
    <col min="16" max="16" width="7.14166666666667" customWidth="1"/>
    <col min="17" max="17" width="2.625" hidden="1" customWidth="1"/>
    <col min="18" max="19" width="9" customWidth="1"/>
  </cols>
  <sheetData>
    <row r="1" s="7" customFormat="1" ht="13.5" customHeight="1" spans="1:23">
      <c r="A1" s="1" t="s">
        <v>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="7" customFormat="1" ht="15" customHeight="1" spans="1:23">
      <c r="A2" s="76" t="s">
        <v>99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</row>
    <row r="3" s="7" customFormat="1" ht="15" customHeight="1" spans="1:23">
      <c r="A3" s="77" t="s">
        <v>100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9" t="s">
        <v>19</v>
      </c>
      <c r="R3" s="79"/>
      <c r="S3" s="79"/>
      <c r="T3" s="79"/>
      <c r="U3" s="79"/>
      <c r="V3" s="79"/>
      <c r="W3" s="79"/>
    </row>
    <row r="4" s="7" customFormat="1" ht="15" customHeight="1" spans="1:23">
      <c r="A4" s="4" t="s">
        <v>101</v>
      </c>
      <c r="B4" s="4"/>
      <c r="C4" s="9" t="s">
        <v>68</v>
      </c>
      <c r="D4" s="4" t="s">
        <v>102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103</v>
      </c>
    </row>
    <row r="5" s="7" customFormat="1" ht="15" customHeight="1" spans="1:23">
      <c r="A5" s="4"/>
      <c r="B5" s="4"/>
      <c r="C5" s="9"/>
      <c r="D5" s="4" t="s">
        <v>75</v>
      </c>
      <c r="E5" s="4" t="s">
        <v>104</v>
      </c>
      <c r="F5" s="4" t="s">
        <v>105</v>
      </c>
      <c r="G5" s="4" t="s">
        <v>106</v>
      </c>
      <c r="H5" s="4"/>
      <c r="I5" s="4"/>
      <c r="J5" s="4" t="s">
        <v>107</v>
      </c>
      <c r="K5" s="4"/>
      <c r="L5" s="4"/>
      <c r="M5" s="4" t="s">
        <v>108</v>
      </c>
      <c r="N5" s="4"/>
      <c r="O5" s="4"/>
      <c r="P5" s="4" t="s">
        <v>77</v>
      </c>
      <c r="Q5" s="4"/>
      <c r="R5" s="4"/>
      <c r="S5" s="4"/>
      <c r="T5" s="4" t="s">
        <v>78</v>
      </c>
      <c r="U5" s="4"/>
      <c r="V5" s="4"/>
      <c r="W5" s="4"/>
    </row>
    <row r="6" s="7" customFormat="1" ht="28" customHeight="1" spans="1:23">
      <c r="A6" s="9" t="s">
        <v>109</v>
      </c>
      <c r="B6" s="4" t="s">
        <v>110</v>
      </c>
      <c r="C6" s="9"/>
      <c r="D6" s="4"/>
      <c r="E6" s="4"/>
      <c r="F6" s="4"/>
      <c r="G6" s="4" t="s">
        <v>79</v>
      </c>
      <c r="H6" s="4" t="s">
        <v>111</v>
      </c>
      <c r="I6" s="4" t="s">
        <v>112</v>
      </c>
      <c r="J6" s="4" t="s">
        <v>79</v>
      </c>
      <c r="K6" s="4" t="s">
        <v>111</v>
      </c>
      <c r="L6" s="4" t="s">
        <v>112</v>
      </c>
      <c r="M6" s="4" t="s">
        <v>79</v>
      </c>
      <c r="N6" s="4" t="s">
        <v>111</v>
      </c>
      <c r="O6" s="4" t="s">
        <v>112</v>
      </c>
      <c r="P6" s="4" t="s">
        <v>79</v>
      </c>
      <c r="Q6" s="4"/>
      <c r="R6" s="4" t="s">
        <v>111</v>
      </c>
      <c r="S6" s="4" t="s">
        <v>112</v>
      </c>
      <c r="T6" s="4" t="s">
        <v>79</v>
      </c>
      <c r="U6" s="4" t="s">
        <v>111</v>
      </c>
      <c r="V6" s="4" t="s">
        <v>112</v>
      </c>
      <c r="W6" s="4"/>
    </row>
    <row r="7" s="7" customFormat="1" ht="25" customHeight="1" spans="1:23">
      <c r="A7" s="5" t="s">
        <v>89</v>
      </c>
      <c r="B7" s="5"/>
      <c r="C7" s="5" t="s">
        <v>113</v>
      </c>
      <c r="D7" s="24" t="s">
        <v>114</v>
      </c>
      <c r="E7" s="24" t="s">
        <v>115</v>
      </c>
      <c r="F7" s="24" t="s">
        <v>116</v>
      </c>
      <c r="G7" s="5" t="s">
        <v>117</v>
      </c>
      <c r="H7" s="5">
        <v>6</v>
      </c>
      <c r="I7" s="5">
        <v>7</v>
      </c>
      <c r="J7" s="5" t="s">
        <v>118</v>
      </c>
      <c r="K7" s="5">
        <v>9</v>
      </c>
      <c r="L7" s="5">
        <v>10</v>
      </c>
      <c r="M7" s="5" t="s">
        <v>119</v>
      </c>
      <c r="N7" s="5">
        <v>12</v>
      </c>
      <c r="O7" s="5">
        <v>13</v>
      </c>
      <c r="P7" s="5" t="s">
        <v>120</v>
      </c>
      <c r="Q7" s="5"/>
      <c r="R7" s="5">
        <v>15</v>
      </c>
      <c r="S7" s="5">
        <v>16</v>
      </c>
      <c r="T7" s="5" t="s">
        <v>121</v>
      </c>
      <c r="U7" s="5">
        <v>18</v>
      </c>
      <c r="V7" s="5">
        <v>19</v>
      </c>
      <c r="W7" s="5">
        <v>20</v>
      </c>
    </row>
    <row r="8" s="7" customFormat="1" ht="25" customHeight="1" spans="1:23">
      <c r="A8" s="5"/>
      <c r="B8" s="5"/>
      <c r="C8" s="5"/>
      <c r="D8" s="26"/>
      <c r="E8" s="26"/>
      <c r="F8" s="2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="7" customFormat="1" ht="25" customHeight="1" spans="1:23">
      <c r="A9" s="40"/>
      <c r="B9" s="5" t="s">
        <v>75</v>
      </c>
      <c r="C9" s="40">
        <f t="shared" ref="C9:C16" si="0">D9+W9</f>
        <v>509.39</v>
      </c>
      <c r="D9" s="11">
        <f t="shared" ref="D9:D16" si="1">E9+F9</f>
        <v>509.39</v>
      </c>
      <c r="E9" s="11">
        <f>H9+K9+N9+R9+U9</f>
        <v>445.88</v>
      </c>
      <c r="F9" s="11">
        <f t="shared" ref="F9:F16" si="2">I9+L9+O9+S9+V9</f>
        <v>63.51</v>
      </c>
      <c r="G9" s="11">
        <f t="shared" ref="G9:G16" si="3">H9+I9</f>
        <v>509.39</v>
      </c>
      <c r="H9" s="11">
        <f>H10+H18+H29+H34+H38+H43</f>
        <v>445.88</v>
      </c>
      <c r="I9" s="11">
        <f>I10+I18+I29+I34+I38+I43+I46</f>
        <v>63.51</v>
      </c>
      <c r="J9" s="11">
        <f t="shared" ref="J9:J16" si="4">K9+L9</f>
        <v>0</v>
      </c>
      <c r="K9" s="11">
        <v>0</v>
      </c>
      <c r="L9" s="11">
        <v>0</v>
      </c>
      <c r="M9" s="11">
        <f t="shared" ref="M9:M16" si="5">N9+O9</f>
        <v>0</v>
      </c>
      <c r="N9" s="11">
        <v>0</v>
      </c>
      <c r="O9" s="11">
        <v>0</v>
      </c>
      <c r="P9" s="11">
        <f>R9+S9</f>
        <v>0</v>
      </c>
      <c r="Q9" s="11"/>
      <c r="R9" s="11">
        <v>0</v>
      </c>
      <c r="S9" s="11">
        <v>0</v>
      </c>
      <c r="T9" s="11">
        <f>U9+V9</f>
        <v>0</v>
      </c>
      <c r="U9" s="11">
        <v>0</v>
      </c>
      <c r="V9" s="11">
        <v>0</v>
      </c>
      <c r="W9" s="40">
        <v>0</v>
      </c>
    </row>
    <row r="10" s="7" customFormat="1" ht="14" customHeight="1" spans="1:23">
      <c r="A10" s="55">
        <v>215</v>
      </c>
      <c r="B10" s="70" t="s">
        <v>122</v>
      </c>
      <c r="C10" s="41">
        <f t="shared" si="0"/>
        <v>192.23</v>
      </c>
      <c r="D10" s="42">
        <f t="shared" si="1"/>
        <v>192.23</v>
      </c>
      <c r="E10" s="42">
        <f>H10+K10+N10+R10+U10</f>
        <v>165.23</v>
      </c>
      <c r="F10" s="42">
        <f t="shared" si="2"/>
        <v>27</v>
      </c>
      <c r="G10" s="42">
        <f t="shared" si="3"/>
        <v>192.23</v>
      </c>
      <c r="H10" s="42">
        <f>H11</f>
        <v>165.23</v>
      </c>
      <c r="I10" s="42">
        <v>27</v>
      </c>
      <c r="J10" s="11">
        <f t="shared" si="4"/>
        <v>0</v>
      </c>
      <c r="K10" s="11">
        <v>0</v>
      </c>
      <c r="L10" s="11">
        <v>0</v>
      </c>
      <c r="M10" s="11">
        <f t="shared" si="5"/>
        <v>0</v>
      </c>
      <c r="N10" s="11">
        <v>0</v>
      </c>
      <c r="O10" s="11">
        <v>0</v>
      </c>
      <c r="P10" s="11">
        <f>R10+S10</f>
        <v>0</v>
      </c>
      <c r="Q10" s="11"/>
      <c r="R10" s="11">
        <v>0</v>
      </c>
      <c r="S10" s="11">
        <v>0</v>
      </c>
      <c r="T10" s="11">
        <f>U10+V10</f>
        <v>0</v>
      </c>
      <c r="U10" s="11">
        <v>0</v>
      </c>
      <c r="V10" s="11">
        <v>0</v>
      </c>
      <c r="W10" s="40">
        <v>0</v>
      </c>
    </row>
    <row r="11" s="7" customFormat="1" ht="14" customHeight="1" spans="1:23">
      <c r="A11" s="55">
        <v>21508</v>
      </c>
      <c r="B11" s="55" t="s">
        <v>123</v>
      </c>
      <c r="C11" s="40">
        <f t="shared" si="0"/>
        <v>192.23</v>
      </c>
      <c r="D11" s="11">
        <f t="shared" si="1"/>
        <v>192.23</v>
      </c>
      <c r="E11" s="11">
        <f>E12</f>
        <v>165.23</v>
      </c>
      <c r="F11" s="11">
        <f t="shared" si="2"/>
        <v>27</v>
      </c>
      <c r="G11" s="11">
        <f t="shared" si="3"/>
        <v>192.23</v>
      </c>
      <c r="H11" s="11">
        <f>H12+H16</f>
        <v>165.23</v>
      </c>
      <c r="I11" s="11">
        <f>I12+I16</f>
        <v>27</v>
      </c>
      <c r="J11" s="11">
        <f t="shared" si="4"/>
        <v>0</v>
      </c>
      <c r="K11" s="11">
        <v>0</v>
      </c>
      <c r="L11" s="11">
        <v>0</v>
      </c>
      <c r="M11" s="11">
        <f t="shared" si="5"/>
        <v>0</v>
      </c>
      <c r="N11" s="11">
        <v>0</v>
      </c>
      <c r="O11" s="11">
        <v>0</v>
      </c>
      <c r="P11" s="11">
        <f>R11+S11</f>
        <v>0</v>
      </c>
      <c r="Q11" s="11"/>
      <c r="R11" s="11">
        <v>0</v>
      </c>
      <c r="S11" s="11">
        <v>0</v>
      </c>
      <c r="T11" s="11">
        <f>U11+V11</f>
        <v>0</v>
      </c>
      <c r="U11" s="11">
        <v>0</v>
      </c>
      <c r="V11" s="11">
        <v>0</v>
      </c>
      <c r="W11" s="40">
        <v>0</v>
      </c>
    </row>
    <row r="12" s="7" customFormat="1" ht="14" customHeight="1" spans="1:23">
      <c r="A12" s="55">
        <v>2150801</v>
      </c>
      <c r="B12" s="55" t="s">
        <v>124</v>
      </c>
      <c r="C12" s="40">
        <f t="shared" si="0"/>
        <v>165.23</v>
      </c>
      <c r="D12" s="11">
        <f t="shared" si="1"/>
        <v>165.23</v>
      </c>
      <c r="E12" s="11">
        <f>H12+K12+N12+R12+U12</f>
        <v>165.23</v>
      </c>
      <c r="F12" s="11">
        <f t="shared" si="2"/>
        <v>0</v>
      </c>
      <c r="G12" s="11">
        <f t="shared" si="3"/>
        <v>165.23</v>
      </c>
      <c r="H12" s="11">
        <v>165.23</v>
      </c>
      <c r="I12" s="11">
        <v>0</v>
      </c>
      <c r="J12" s="11">
        <f t="shared" si="4"/>
        <v>0</v>
      </c>
      <c r="K12" s="11">
        <v>0</v>
      </c>
      <c r="L12" s="11">
        <v>0</v>
      </c>
      <c r="M12" s="11">
        <f t="shared" si="5"/>
        <v>0</v>
      </c>
      <c r="N12" s="11">
        <v>0</v>
      </c>
      <c r="O12" s="11">
        <v>0</v>
      </c>
      <c r="P12" s="11">
        <f>R12+S12</f>
        <v>0</v>
      </c>
      <c r="Q12" s="11"/>
      <c r="R12" s="11">
        <v>0</v>
      </c>
      <c r="S12" s="11">
        <v>0</v>
      </c>
      <c r="T12" s="11">
        <f>U12+V12</f>
        <v>0</v>
      </c>
      <c r="U12" s="11">
        <v>0</v>
      </c>
      <c r="V12" s="11">
        <v>0</v>
      </c>
      <c r="W12" s="40">
        <v>0</v>
      </c>
    </row>
    <row r="13" s="7" customFormat="1" ht="14" customHeight="1" spans="1:23">
      <c r="A13" s="30"/>
      <c r="B13" s="71" t="s">
        <v>125</v>
      </c>
      <c r="C13" s="40">
        <f t="shared" si="0"/>
        <v>137.17</v>
      </c>
      <c r="D13" s="11">
        <f t="shared" si="1"/>
        <v>137.17</v>
      </c>
      <c r="E13" s="11">
        <f>H13+K13+N13+R13+U13</f>
        <v>137.17</v>
      </c>
      <c r="F13" s="11">
        <f t="shared" si="2"/>
        <v>0</v>
      </c>
      <c r="G13" s="11">
        <v>137.17</v>
      </c>
      <c r="H13" s="11">
        <v>137.17</v>
      </c>
      <c r="I13" s="11">
        <v>0</v>
      </c>
      <c r="J13" s="11">
        <f t="shared" si="4"/>
        <v>0</v>
      </c>
      <c r="K13" s="11">
        <f t="shared" ref="K13:W13" si="6">L13+M13</f>
        <v>0</v>
      </c>
      <c r="L13" s="11">
        <f t="shared" si="6"/>
        <v>0</v>
      </c>
      <c r="M13" s="11">
        <f t="shared" si="5"/>
        <v>0</v>
      </c>
      <c r="N13" s="11">
        <f t="shared" si="6"/>
        <v>0</v>
      </c>
      <c r="O13" s="11">
        <f t="shared" si="6"/>
        <v>0</v>
      </c>
      <c r="P13" s="11">
        <f t="shared" si="6"/>
        <v>0</v>
      </c>
      <c r="Q13" s="11">
        <f t="shared" si="6"/>
        <v>0</v>
      </c>
      <c r="R13" s="11">
        <f t="shared" si="6"/>
        <v>0</v>
      </c>
      <c r="S13" s="11">
        <f t="shared" si="6"/>
        <v>0</v>
      </c>
      <c r="T13" s="11">
        <f t="shared" si="6"/>
        <v>0</v>
      </c>
      <c r="U13" s="11">
        <f t="shared" si="6"/>
        <v>0</v>
      </c>
      <c r="V13" s="11">
        <f t="shared" si="6"/>
        <v>0</v>
      </c>
      <c r="W13" s="11">
        <f t="shared" si="6"/>
        <v>0</v>
      </c>
    </row>
    <row r="14" s="7" customFormat="1" ht="14" customHeight="1" spans="1:23">
      <c r="A14" s="30"/>
      <c r="B14" s="71" t="s">
        <v>126</v>
      </c>
      <c r="C14" s="40">
        <f t="shared" si="0"/>
        <v>23.2</v>
      </c>
      <c r="D14" s="11">
        <f t="shared" si="1"/>
        <v>23.2</v>
      </c>
      <c r="E14" s="11">
        <f>H14+K14+N14+R14+U14</f>
        <v>23.2</v>
      </c>
      <c r="F14" s="11">
        <f t="shared" si="2"/>
        <v>0</v>
      </c>
      <c r="G14" s="11">
        <f t="shared" si="3"/>
        <v>23.2</v>
      </c>
      <c r="H14" s="11">
        <v>23.2</v>
      </c>
      <c r="I14" s="11">
        <v>0</v>
      </c>
      <c r="J14" s="11">
        <f t="shared" si="4"/>
        <v>0</v>
      </c>
      <c r="K14" s="11">
        <f t="shared" ref="K14:W14" si="7">L14+M14</f>
        <v>0</v>
      </c>
      <c r="L14" s="11">
        <f t="shared" si="7"/>
        <v>0</v>
      </c>
      <c r="M14" s="11">
        <f t="shared" si="5"/>
        <v>0</v>
      </c>
      <c r="N14" s="11">
        <f t="shared" si="7"/>
        <v>0</v>
      </c>
      <c r="O14" s="11">
        <f t="shared" si="7"/>
        <v>0</v>
      </c>
      <c r="P14" s="78">
        <f t="shared" si="7"/>
        <v>0</v>
      </c>
      <c r="Q14" s="80"/>
      <c r="R14" s="11">
        <f t="shared" si="7"/>
        <v>0</v>
      </c>
      <c r="S14" s="11">
        <f t="shared" si="7"/>
        <v>0</v>
      </c>
      <c r="T14" s="11">
        <f t="shared" si="7"/>
        <v>0</v>
      </c>
      <c r="U14" s="11">
        <f t="shared" si="7"/>
        <v>0</v>
      </c>
      <c r="V14" s="11">
        <f t="shared" si="7"/>
        <v>0</v>
      </c>
      <c r="W14" s="11">
        <f t="shared" si="7"/>
        <v>0</v>
      </c>
    </row>
    <row r="15" s="7" customFormat="1" ht="14" customHeight="1" spans="1:23">
      <c r="A15" s="30"/>
      <c r="B15" s="71" t="s">
        <v>127</v>
      </c>
      <c r="C15" s="40">
        <f t="shared" si="0"/>
        <v>4.86</v>
      </c>
      <c r="D15" s="11">
        <f t="shared" si="1"/>
        <v>4.86</v>
      </c>
      <c r="E15" s="11">
        <f>H15+K15+N15+R15+U15</f>
        <v>4.86</v>
      </c>
      <c r="F15" s="11">
        <f t="shared" si="2"/>
        <v>0</v>
      </c>
      <c r="G15" s="11">
        <f t="shared" si="3"/>
        <v>4.86</v>
      </c>
      <c r="H15" s="11">
        <v>4.86</v>
      </c>
      <c r="I15" s="11">
        <v>0</v>
      </c>
      <c r="J15" s="11">
        <f t="shared" si="4"/>
        <v>0</v>
      </c>
      <c r="K15" s="11">
        <f t="shared" ref="K15:W15" si="8">L15+M15</f>
        <v>0</v>
      </c>
      <c r="L15" s="11">
        <f t="shared" si="8"/>
        <v>0</v>
      </c>
      <c r="M15" s="11">
        <f t="shared" si="5"/>
        <v>0</v>
      </c>
      <c r="N15" s="11">
        <f t="shared" si="8"/>
        <v>0</v>
      </c>
      <c r="O15" s="11">
        <f t="shared" si="8"/>
        <v>0</v>
      </c>
      <c r="P15" s="78">
        <f t="shared" si="8"/>
        <v>0</v>
      </c>
      <c r="Q15" s="80"/>
      <c r="R15" s="11">
        <f t="shared" si="8"/>
        <v>0</v>
      </c>
      <c r="S15" s="11">
        <f t="shared" si="8"/>
        <v>0</v>
      </c>
      <c r="T15" s="11">
        <f t="shared" si="8"/>
        <v>0</v>
      </c>
      <c r="U15" s="11">
        <f t="shared" si="8"/>
        <v>0</v>
      </c>
      <c r="V15" s="11">
        <f t="shared" si="8"/>
        <v>0</v>
      </c>
      <c r="W15" s="11">
        <f t="shared" si="8"/>
        <v>0</v>
      </c>
    </row>
    <row r="16" s="7" customFormat="1" ht="14" customHeight="1" spans="1:23">
      <c r="A16" s="30">
        <v>2150899</v>
      </c>
      <c r="B16" s="31" t="s">
        <v>128</v>
      </c>
      <c r="C16" s="40">
        <f t="shared" si="0"/>
        <v>27</v>
      </c>
      <c r="D16" s="11">
        <f t="shared" si="1"/>
        <v>27</v>
      </c>
      <c r="E16" s="11">
        <f>H16+K16+N16+R16+U16</f>
        <v>0</v>
      </c>
      <c r="F16" s="11">
        <f t="shared" si="2"/>
        <v>27</v>
      </c>
      <c r="G16" s="11">
        <f t="shared" si="3"/>
        <v>27</v>
      </c>
      <c r="H16" s="11">
        <v>0</v>
      </c>
      <c r="I16" s="11">
        <v>27</v>
      </c>
      <c r="J16" s="11">
        <f t="shared" si="4"/>
        <v>0</v>
      </c>
      <c r="K16" s="11">
        <v>0</v>
      </c>
      <c r="L16" s="11">
        <v>0</v>
      </c>
      <c r="M16" s="11">
        <f t="shared" si="5"/>
        <v>0</v>
      </c>
      <c r="N16" s="11">
        <v>0</v>
      </c>
      <c r="O16" s="11">
        <v>0</v>
      </c>
      <c r="P16" s="11">
        <f>R16+S16</f>
        <v>0</v>
      </c>
      <c r="Q16" s="11"/>
      <c r="R16" s="11">
        <v>0</v>
      </c>
      <c r="S16" s="11">
        <v>0</v>
      </c>
      <c r="T16" s="11">
        <f>U16+V16</f>
        <v>0</v>
      </c>
      <c r="U16" s="11">
        <v>0</v>
      </c>
      <c r="V16" s="11">
        <v>0</v>
      </c>
      <c r="W16" s="40">
        <v>0</v>
      </c>
    </row>
    <row r="17" s="7" customFormat="1" ht="38" customHeight="1" spans="1:23">
      <c r="A17" s="30"/>
      <c r="B17" s="72" t="s">
        <v>129</v>
      </c>
      <c r="C17" s="40">
        <v>27</v>
      </c>
      <c r="D17" s="11">
        <v>27</v>
      </c>
      <c r="E17" s="11">
        <v>0</v>
      </c>
      <c r="F17" s="11">
        <v>27</v>
      </c>
      <c r="G17" s="11">
        <v>27</v>
      </c>
      <c r="H17" s="11">
        <v>0</v>
      </c>
      <c r="I17" s="11">
        <v>27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R17+S17</f>
        <v>0</v>
      </c>
      <c r="Q17" s="11"/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40">
        <v>0</v>
      </c>
    </row>
    <row r="18" s="7" customFormat="1" ht="14" customHeight="1" spans="1:23">
      <c r="A18" s="30">
        <v>206</v>
      </c>
      <c r="B18" s="70" t="s">
        <v>130</v>
      </c>
      <c r="C18" s="41">
        <f>D18+W18</f>
        <v>88.68</v>
      </c>
      <c r="D18" s="42">
        <f>E18+F18</f>
        <v>88.68</v>
      </c>
      <c r="E18" s="42">
        <f>H18+K18+N18+R18+U18</f>
        <v>62.98</v>
      </c>
      <c r="F18" s="42">
        <f>I18+L18+O18+S18+V18</f>
        <v>25.7</v>
      </c>
      <c r="G18" s="42">
        <f>H18+I18</f>
        <v>88.68</v>
      </c>
      <c r="H18" s="42">
        <v>62.98</v>
      </c>
      <c r="I18" s="42">
        <f>I21</f>
        <v>25.7</v>
      </c>
      <c r="J18" s="11">
        <f>K18+L18</f>
        <v>0</v>
      </c>
      <c r="K18" s="11">
        <v>0</v>
      </c>
      <c r="L18" s="11">
        <v>0</v>
      </c>
      <c r="M18" s="11">
        <f>N18+O18</f>
        <v>0</v>
      </c>
      <c r="N18" s="11">
        <v>0</v>
      </c>
      <c r="O18" s="11">
        <v>0</v>
      </c>
      <c r="P18" s="11">
        <f>R18+S18</f>
        <v>0</v>
      </c>
      <c r="Q18" s="11"/>
      <c r="R18" s="11">
        <v>0</v>
      </c>
      <c r="S18" s="11">
        <v>0</v>
      </c>
      <c r="T18" s="11">
        <f>U18+V18</f>
        <v>0</v>
      </c>
      <c r="U18" s="11">
        <v>0</v>
      </c>
      <c r="V18" s="11">
        <v>0</v>
      </c>
      <c r="W18" s="40">
        <v>0</v>
      </c>
    </row>
    <row r="19" s="7" customFormat="1" ht="14" customHeight="1" spans="1:23">
      <c r="A19" s="30">
        <v>20601</v>
      </c>
      <c r="B19" s="70" t="s">
        <v>131</v>
      </c>
      <c r="C19" s="11">
        <v>62.98</v>
      </c>
      <c r="D19" s="11">
        <v>62.98</v>
      </c>
      <c r="E19" s="11">
        <v>62.98</v>
      </c>
      <c r="F19" s="11">
        <v>0</v>
      </c>
      <c r="G19" s="11">
        <v>62.98</v>
      </c>
      <c r="H19" s="11">
        <v>62.98</v>
      </c>
      <c r="I19" s="11">
        <f t="shared" ref="I19:W19" si="9">J19+K19</f>
        <v>0</v>
      </c>
      <c r="J19" s="11">
        <f t="shared" si="9"/>
        <v>0</v>
      </c>
      <c r="K19" s="11">
        <f t="shared" si="9"/>
        <v>0</v>
      </c>
      <c r="L19" s="11">
        <f t="shared" si="9"/>
        <v>0</v>
      </c>
      <c r="M19" s="11">
        <f t="shared" si="9"/>
        <v>0</v>
      </c>
      <c r="N19" s="11">
        <f t="shared" si="9"/>
        <v>0</v>
      </c>
      <c r="O19" s="11">
        <f t="shared" si="9"/>
        <v>0</v>
      </c>
      <c r="P19" s="78">
        <f t="shared" si="9"/>
        <v>0</v>
      </c>
      <c r="Q19" s="80"/>
      <c r="R19" s="11">
        <f t="shared" si="9"/>
        <v>0</v>
      </c>
      <c r="S19" s="11">
        <f t="shared" si="9"/>
        <v>0</v>
      </c>
      <c r="T19" s="11">
        <f t="shared" si="9"/>
        <v>0</v>
      </c>
      <c r="U19" s="11">
        <f t="shared" si="9"/>
        <v>0</v>
      </c>
      <c r="V19" s="11">
        <f t="shared" si="9"/>
        <v>0</v>
      </c>
      <c r="W19" s="11">
        <f t="shared" si="9"/>
        <v>0</v>
      </c>
    </row>
    <row r="20" s="7" customFormat="1" ht="14" customHeight="1" spans="1:23">
      <c r="A20" s="30">
        <v>2060101</v>
      </c>
      <c r="B20" s="70" t="s">
        <v>132</v>
      </c>
      <c r="C20" s="11">
        <v>62.98</v>
      </c>
      <c r="D20" s="11">
        <v>62.98</v>
      </c>
      <c r="E20" s="11">
        <v>62.98</v>
      </c>
      <c r="F20" s="11">
        <v>0</v>
      </c>
      <c r="G20" s="11">
        <v>62.98</v>
      </c>
      <c r="H20" s="11">
        <v>62.98</v>
      </c>
      <c r="I20" s="11">
        <f t="shared" ref="I20:W20" si="10">J20+K20</f>
        <v>0</v>
      </c>
      <c r="J20" s="11">
        <f t="shared" si="10"/>
        <v>0</v>
      </c>
      <c r="K20" s="11">
        <f t="shared" si="10"/>
        <v>0</v>
      </c>
      <c r="L20" s="11">
        <f t="shared" si="10"/>
        <v>0</v>
      </c>
      <c r="M20" s="11">
        <f t="shared" si="10"/>
        <v>0</v>
      </c>
      <c r="N20" s="11">
        <f t="shared" si="10"/>
        <v>0</v>
      </c>
      <c r="O20" s="11">
        <f t="shared" si="10"/>
        <v>0</v>
      </c>
      <c r="P20" s="78">
        <f t="shared" si="10"/>
        <v>0</v>
      </c>
      <c r="Q20" s="80"/>
      <c r="R20" s="11">
        <f t="shared" si="10"/>
        <v>0</v>
      </c>
      <c r="S20" s="11">
        <f t="shared" si="10"/>
        <v>0</v>
      </c>
      <c r="T20" s="11">
        <f t="shared" si="10"/>
        <v>0</v>
      </c>
      <c r="U20" s="11">
        <f t="shared" si="10"/>
        <v>0</v>
      </c>
      <c r="V20" s="11">
        <f t="shared" si="10"/>
        <v>0</v>
      </c>
      <c r="W20" s="11">
        <f t="shared" si="10"/>
        <v>0</v>
      </c>
    </row>
    <row r="21" s="7" customFormat="1" ht="14" customHeight="1" spans="1:23">
      <c r="A21" s="30">
        <v>20603</v>
      </c>
      <c r="B21" s="31" t="s">
        <v>133</v>
      </c>
      <c r="C21" s="40">
        <f>D21+W21</f>
        <v>25.7</v>
      </c>
      <c r="D21" s="11">
        <f>E21+F21</f>
        <v>25.7</v>
      </c>
      <c r="E21" s="11">
        <f>H21+K21+N21+R21+U21</f>
        <v>0</v>
      </c>
      <c r="F21" s="11">
        <f>I21+L21+O21+S21+V21</f>
        <v>25.7</v>
      </c>
      <c r="G21" s="11">
        <f>H21+I21</f>
        <v>25.7</v>
      </c>
      <c r="H21" s="11">
        <v>0</v>
      </c>
      <c r="I21" s="11">
        <f>I22+I26</f>
        <v>25.7</v>
      </c>
      <c r="J21" s="11">
        <f>K21+L21</f>
        <v>0</v>
      </c>
      <c r="K21" s="11">
        <v>0</v>
      </c>
      <c r="L21" s="11">
        <v>0</v>
      </c>
      <c r="M21" s="11">
        <f>N21+O21</f>
        <v>0</v>
      </c>
      <c r="N21" s="11">
        <v>0</v>
      </c>
      <c r="O21" s="11">
        <v>0</v>
      </c>
      <c r="P21" s="11">
        <f t="shared" ref="P21:P33" si="11">R21+S21</f>
        <v>0</v>
      </c>
      <c r="Q21" s="11"/>
      <c r="R21" s="11">
        <v>0</v>
      </c>
      <c r="S21" s="11">
        <v>0</v>
      </c>
      <c r="T21" s="11">
        <f>U21+V21</f>
        <v>0</v>
      </c>
      <c r="U21" s="11">
        <v>0</v>
      </c>
      <c r="V21" s="11">
        <v>0</v>
      </c>
      <c r="W21" s="40">
        <v>0</v>
      </c>
    </row>
    <row r="22" s="7" customFormat="1" ht="14" customHeight="1" spans="1:23">
      <c r="A22" s="30">
        <v>2060399</v>
      </c>
      <c r="B22" s="31" t="s">
        <v>134</v>
      </c>
      <c r="C22" s="40">
        <f>D22+W22</f>
        <v>6</v>
      </c>
      <c r="D22" s="11">
        <f>E22+F22</f>
        <v>6</v>
      </c>
      <c r="E22" s="11">
        <f>H22+K22+N22+R22+U22</f>
        <v>0</v>
      </c>
      <c r="F22" s="11">
        <f>I22+L22+O22+S22+V22</f>
        <v>6</v>
      </c>
      <c r="G22" s="11">
        <f>H22+I22</f>
        <v>6</v>
      </c>
      <c r="H22" s="11">
        <v>0</v>
      </c>
      <c r="I22" s="11">
        <v>6</v>
      </c>
      <c r="J22" s="11">
        <f>K22+L22</f>
        <v>0</v>
      </c>
      <c r="K22" s="11">
        <v>0</v>
      </c>
      <c r="L22" s="11">
        <v>0</v>
      </c>
      <c r="M22" s="11">
        <f>N22+O22</f>
        <v>0</v>
      </c>
      <c r="N22" s="11">
        <v>0</v>
      </c>
      <c r="O22" s="11">
        <v>0</v>
      </c>
      <c r="P22" s="11">
        <f t="shared" si="11"/>
        <v>0</v>
      </c>
      <c r="Q22" s="11"/>
      <c r="R22" s="11">
        <v>0</v>
      </c>
      <c r="S22" s="11">
        <v>0</v>
      </c>
      <c r="T22" s="11">
        <f>U22+V22</f>
        <v>0</v>
      </c>
      <c r="U22" s="11">
        <v>0</v>
      </c>
      <c r="V22" s="11">
        <v>0</v>
      </c>
      <c r="W22" s="40">
        <v>0</v>
      </c>
    </row>
    <row r="23" s="7" customFormat="1" ht="14" customHeight="1" spans="1:23">
      <c r="A23" s="30"/>
      <c r="B23" s="31" t="s">
        <v>135</v>
      </c>
      <c r="C23" s="40">
        <v>2</v>
      </c>
      <c r="D23" s="11">
        <v>2</v>
      </c>
      <c r="E23" s="11">
        <v>0</v>
      </c>
      <c r="F23" s="11">
        <v>2</v>
      </c>
      <c r="G23" s="11">
        <v>2</v>
      </c>
      <c r="H23" s="11">
        <v>0</v>
      </c>
      <c r="I23" s="11">
        <v>2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f t="shared" si="11"/>
        <v>0</v>
      </c>
      <c r="Q23" s="11"/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</row>
    <row r="24" s="7" customFormat="1" ht="14" customHeight="1" spans="1:23">
      <c r="A24" s="30"/>
      <c r="B24" s="31" t="s">
        <v>136</v>
      </c>
      <c r="C24" s="40">
        <v>2</v>
      </c>
      <c r="D24" s="11">
        <v>2</v>
      </c>
      <c r="E24" s="11">
        <v>0</v>
      </c>
      <c r="F24" s="11">
        <v>2</v>
      </c>
      <c r="G24" s="11">
        <v>2</v>
      </c>
      <c r="H24" s="11">
        <v>0</v>
      </c>
      <c r="I24" s="11">
        <v>2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f t="shared" si="11"/>
        <v>0</v>
      </c>
      <c r="Q24" s="11"/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</row>
    <row r="25" s="7" customFormat="1" ht="14" customHeight="1" spans="1:23">
      <c r="A25" s="30"/>
      <c r="B25" s="31" t="s">
        <v>137</v>
      </c>
      <c r="C25" s="40">
        <v>2</v>
      </c>
      <c r="D25" s="11">
        <v>2</v>
      </c>
      <c r="E25" s="11">
        <v>0</v>
      </c>
      <c r="F25" s="11">
        <v>2</v>
      </c>
      <c r="G25" s="11">
        <v>2</v>
      </c>
      <c r="H25" s="11">
        <v>0</v>
      </c>
      <c r="I25" s="11">
        <v>2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f t="shared" si="11"/>
        <v>0</v>
      </c>
      <c r="Q25" s="11"/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</row>
    <row r="26" s="7" customFormat="1" ht="14" customHeight="1" spans="1:23">
      <c r="A26" s="30">
        <v>2069999</v>
      </c>
      <c r="B26" s="31" t="s">
        <v>138</v>
      </c>
      <c r="C26" s="40">
        <f>D26+W26</f>
        <v>19.7</v>
      </c>
      <c r="D26" s="11">
        <f>E26+F26</f>
        <v>19.7</v>
      </c>
      <c r="E26" s="11">
        <f>H26+K26+N26+R26+U26</f>
        <v>0</v>
      </c>
      <c r="F26" s="11">
        <f>I26+L26+O26+S26+V26</f>
        <v>19.7</v>
      </c>
      <c r="G26" s="11">
        <f>H26+I26</f>
        <v>19.7</v>
      </c>
      <c r="H26" s="11">
        <v>0</v>
      </c>
      <c r="I26" s="11">
        <v>19.7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f t="shared" si="11"/>
        <v>0</v>
      </c>
      <c r="Q26" s="11"/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</row>
    <row r="27" s="7" customFormat="1" ht="37" customHeight="1" spans="1:23">
      <c r="A27" s="30"/>
      <c r="B27" s="27" t="s">
        <v>139</v>
      </c>
      <c r="C27" s="40">
        <v>10</v>
      </c>
      <c r="D27" s="11">
        <v>0</v>
      </c>
      <c r="E27" s="11">
        <v>0</v>
      </c>
      <c r="F27" s="11">
        <v>10</v>
      </c>
      <c r="G27" s="11">
        <v>10</v>
      </c>
      <c r="H27" s="11">
        <v>0</v>
      </c>
      <c r="I27" s="11">
        <v>10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11"/>
        <v>0</v>
      </c>
      <c r="Q27" s="11"/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</row>
    <row r="28" s="7" customFormat="1" ht="19" customHeight="1" spans="1:23">
      <c r="A28" s="30"/>
      <c r="B28" s="27" t="s">
        <v>140</v>
      </c>
      <c r="C28" s="40">
        <v>9.7</v>
      </c>
      <c r="D28" s="11">
        <v>0</v>
      </c>
      <c r="E28" s="11">
        <v>0</v>
      </c>
      <c r="F28" s="11">
        <v>9.7</v>
      </c>
      <c r="G28" s="11">
        <v>9.7</v>
      </c>
      <c r="H28" s="11">
        <v>0</v>
      </c>
      <c r="I28" s="11">
        <v>9.7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f t="shared" si="11"/>
        <v>0</v>
      </c>
      <c r="Q28" s="11"/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</row>
    <row r="29" s="7" customFormat="1" ht="14" customHeight="1" spans="1:23">
      <c r="A29" s="30">
        <v>210</v>
      </c>
      <c r="B29" s="73" t="s">
        <v>141</v>
      </c>
      <c r="C29" s="41">
        <f>C30</f>
        <v>31.87</v>
      </c>
      <c r="D29" s="42">
        <f>D30</f>
        <v>31.87</v>
      </c>
      <c r="E29" s="42">
        <f>H29+K29+N29+R29+U29</f>
        <v>31.87</v>
      </c>
      <c r="F29" s="42">
        <v>0</v>
      </c>
      <c r="G29" s="42">
        <f>G30</f>
        <v>31.87</v>
      </c>
      <c r="H29" s="42">
        <f>H30</f>
        <v>31.87</v>
      </c>
      <c r="I29" s="42">
        <v>0</v>
      </c>
      <c r="J29" s="11">
        <f>K29+L29</f>
        <v>0</v>
      </c>
      <c r="K29" s="11">
        <v>0</v>
      </c>
      <c r="L29" s="11">
        <v>0</v>
      </c>
      <c r="M29" s="11">
        <f>N29+O29</f>
        <v>0</v>
      </c>
      <c r="N29" s="11">
        <v>0</v>
      </c>
      <c r="O29" s="11">
        <v>0</v>
      </c>
      <c r="P29" s="11">
        <f t="shared" si="11"/>
        <v>0</v>
      </c>
      <c r="Q29" s="11"/>
      <c r="R29" s="11">
        <v>0</v>
      </c>
      <c r="S29" s="11">
        <v>0</v>
      </c>
      <c r="T29" s="11">
        <f>U29+V29</f>
        <v>0</v>
      </c>
      <c r="U29" s="11">
        <v>0</v>
      </c>
      <c r="V29" s="11">
        <v>0</v>
      </c>
      <c r="W29" s="40">
        <v>0</v>
      </c>
    </row>
    <row r="30" s="7" customFormat="1" ht="14" customHeight="1" spans="1:23">
      <c r="A30" s="30">
        <v>21011</v>
      </c>
      <c r="B30" s="74" t="s">
        <v>142</v>
      </c>
      <c r="C30" s="40">
        <f>D30</f>
        <v>31.87</v>
      </c>
      <c r="D30" s="11">
        <f>E30+F30</f>
        <v>31.87</v>
      </c>
      <c r="E30" s="11">
        <f>H30+K30+N30+R30+U30</f>
        <v>31.87</v>
      </c>
      <c r="F30" s="11">
        <v>0</v>
      </c>
      <c r="G30" s="11">
        <f>H30+I30</f>
        <v>31.87</v>
      </c>
      <c r="H30" s="11">
        <f>H31+H32+H33</f>
        <v>31.87</v>
      </c>
      <c r="I30" s="11">
        <v>0</v>
      </c>
      <c r="J30" s="11">
        <f>K30+L30</f>
        <v>0</v>
      </c>
      <c r="K30" s="11">
        <v>0</v>
      </c>
      <c r="L30" s="11">
        <v>0</v>
      </c>
      <c r="M30" s="11">
        <f>N30+O30</f>
        <v>0</v>
      </c>
      <c r="N30" s="11">
        <v>0</v>
      </c>
      <c r="O30" s="11">
        <v>0</v>
      </c>
      <c r="P30" s="11">
        <f t="shared" si="11"/>
        <v>0</v>
      </c>
      <c r="Q30" s="11"/>
      <c r="R30" s="11">
        <v>0</v>
      </c>
      <c r="S30" s="11">
        <v>0</v>
      </c>
      <c r="T30" s="11">
        <f>U30+V30</f>
        <v>0</v>
      </c>
      <c r="U30" s="11">
        <v>0</v>
      </c>
      <c r="V30" s="11">
        <v>0</v>
      </c>
      <c r="W30" s="40">
        <v>0</v>
      </c>
    </row>
    <row r="31" s="7" customFormat="1" ht="14" customHeight="1" spans="1:23">
      <c r="A31" s="30">
        <v>2101101</v>
      </c>
      <c r="B31" s="74" t="s">
        <v>143</v>
      </c>
      <c r="C31" s="40">
        <f>D31</f>
        <v>13.81</v>
      </c>
      <c r="D31" s="11">
        <f>E31+F31</f>
        <v>13.81</v>
      </c>
      <c r="E31" s="11">
        <f>H31+K31+N31+R31+U31</f>
        <v>13.81</v>
      </c>
      <c r="F31" s="11">
        <v>0</v>
      </c>
      <c r="G31" s="11">
        <v>13.81</v>
      </c>
      <c r="H31" s="11">
        <v>13.81</v>
      </c>
      <c r="I31" s="11">
        <v>0</v>
      </c>
      <c r="J31" s="11">
        <f>K31+L31</f>
        <v>0</v>
      </c>
      <c r="K31" s="11">
        <v>0</v>
      </c>
      <c r="L31" s="11">
        <v>0</v>
      </c>
      <c r="M31" s="11">
        <f>N31+O31</f>
        <v>0</v>
      </c>
      <c r="N31" s="11">
        <v>0</v>
      </c>
      <c r="O31" s="11">
        <v>0</v>
      </c>
      <c r="P31" s="11">
        <f t="shared" si="11"/>
        <v>0</v>
      </c>
      <c r="Q31" s="11"/>
      <c r="R31" s="11">
        <v>0</v>
      </c>
      <c r="S31" s="11">
        <v>0</v>
      </c>
      <c r="T31" s="11">
        <f>U31+V31</f>
        <v>0</v>
      </c>
      <c r="U31" s="11">
        <v>0</v>
      </c>
      <c r="V31" s="11">
        <v>0</v>
      </c>
      <c r="W31" s="40">
        <v>0</v>
      </c>
    </row>
    <row r="32" s="7" customFormat="1" ht="14" customHeight="1" spans="1:23">
      <c r="A32" s="30">
        <v>2101103</v>
      </c>
      <c r="B32" s="74" t="s">
        <v>144</v>
      </c>
      <c r="C32" s="40">
        <f>D32</f>
        <v>16.86</v>
      </c>
      <c r="D32" s="11">
        <f>E32+F32</f>
        <v>16.86</v>
      </c>
      <c r="E32" s="11">
        <f>H32+K32+N32+R32+U32</f>
        <v>16.86</v>
      </c>
      <c r="F32" s="11">
        <v>0</v>
      </c>
      <c r="G32" s="11">
        <v>16.86</v>
      </c>
      <c r="H32" s="11">
        <v>16.86</v>
      </c>
      <c r="I32" s="11">
        <v>0</v>
      </c>
      <c r="J32" s="11">
        <f>K32+L32</f>
        <v>0</v>
      </c>
      <c r="K32" s="11">
        <v>0</v>
      </c>
      <c r="L32" s="11">
        <v>0</v>
      </c>
      <c r="M32" s="11">
        <f>N32+O32</f>
        <v>0</v>
      </c>
      <c r="N32" s="11">
        <v>0</v>
      </c>
      <c r="O32" s="11">
        <v>0</v>
      </c>
      <c r="P32" s="11">
        <f t="shared" si="11"/>
        <v>0</v>
      </c>
      <c r="Q32" s="11"/>
      <c r="R32" s="11">
        <v>0</v>
      </c>
      <c r="S32" s="11">
        <v>0</v>
      </c>
      <c r="T32" s="11">
        <f>U32+V32</f>
        <v>0</v>
      </c>
      <c r="U32" s="11">
        <v>0</v>
      </c>
      <c r="V32" s="11">
        <v>0</v>
      </c>
      <c r="W32" s="40">
        <v>0</v>
      </c>
    </row>
    <row r="33" s="7" customFormat="1" ht="14" customHeight="1" spans="1:23">
      <c r="A33" s="30">
        <v>2101199</v>
      </c>
      <c r="B33" s="74" t="s">
        <v>145</v>
      </c>
      <c r="C33" s="40">
        <f>D33</f>
        <v>1.2</v>
      </c>
      <c r="D33" s="11">
        <f>E33+F33</f>
        <v>1.2</v>
      </c>
      <c r="E33" s="11">
        <f>H33+K33+N33+R33+U33</f>
        <v>1.2</v>
      </c>
      <c r="F33" s="11">
        <v>0</v>
      </c>
      <c r="G33" s="11">
        <v>1.2</v>
      </c>
      <c r="H33" s="11">
        <v>1.2</v>
      </c>
      <c r="I33" s="11">
        <v>0</v>
      </c>
      <c r="J33" s="11">
        <f>K33+L33</f>
        <v>0</v>
      </c>
      <c r="K33" s="11">
        <v>0</v>
      </c>
      <c r="L33" s="11">
        <v>0</v>
      </c>
      <c r="M33" s="11">
        <f>N33+O33</f>
        <v>0</v>
      </c>
      <c r="N33" s="11">
        <v>0</v>
      </c>
      <c r="O33" s="11">
        <v>0</v>
      </c>
      <c r="P33" s="11">
        <f t="shared" si="11"/>
        <v>0</v>
      </c>
      <c r="Q33" s="11"/>
      <c r="R33" s="11">
        <v>0</v>
      </c>
      <c r="S33" s="11">
        <v>0</v>
      </c>
      <c r="T33" s="11">
        <f>U33+V33</f>
        <v>0</v>
      </c>
      <c r="U33" s="11">
        <v>0</v>
      </c>
      <c r="V33" s="11">
        <v>0</v>
      </c>
      <c r="W33" s="40">
        <v>0</v>
      </c>
    </row>
    <row r="34" s="7" customFormat="1" ht="14" customHeight="1" spans="1:23">
      <c r="A34" s="30">
        <v>221</v>
      </c>
      <c r="B34" s="70" t="s">
        <v>146</v>
      </c>
      <c r="C34" s="41">
        <f>C35</f>
        <v>73.65</v>
      </c>
      <c r="D34" s="42">
        <f>D35</f>
        <v>73.65</v>
      </c>
      <c r="E34" s="42">
        <f t="shared" ref="E34:E48" si="12">H34+K34+N34+R34+U34</f>
        <v>73.65</v>
      </c>
      <c r="F34" s="42">
        <v>0</v>
      </c>
      <c r="G34" s="42">
        <v>0</v>
      </c>
      <c r="H34" s="42">
        <f>H35</f>
        <v>73.65</v>
      </c>
      <c r="I34" s="42">
        <v>0</v>
      </c>
      <c r="J34" s="11">
        <f t="shared" ref="J34:J48" si="13">K34+L34</f>
        <v>0</v>
      </c>
      <c r="K34" s="11">
        <v>0</v>
      </c>
      <c r="L34" s="11">
        <v>0</v>
      </c>
      <c r="M34" s="11">
        <f t="shared" ref="M34:M48" si="14">N34+O34</f>
        <v>0</v>
      </c>
      <c r="N34" s="11">
        <v>0</v>
      </c>
      <c r="O34" s="11">
        <v>0</v>
      </c>
      <c r="P34" s="11">
        <f t="shared" ref="P34:P48" si="15">R34+S34</f>
        <v>0</v>
      </c>
      <c r="Q34" s="11"/>
      <c r="R34" s="11">
        <v>0</v>
      </c>
      <c r="S34" s="11">
        <v>0</v>
      </c>
      <c r="T34" s="11">
        <f t="shared" ref="T34:T48" si="16">U34+V34</f>
        <v>0</v>
      </c>
      <c r="U34" s="11">
        <v>0</v>
      </c>
      <c r="V34" s="11">
        <v>0</v>
      </c>
      <c r="W34" s="40">
        <v>0</v>
      </c>
    </row>
    <row r="35" s="7" customFormat="1" ht="14" customHeight="1" spans="1:23">
      <c r="A35" s="30">
        <v>2210</v>
      </c>
      <c r="B35" s="72" t="s">
        <v>147</v>
      </c>
      <c r="C35" s="40">
        <f>D35</f>
        <v>73.65</v>
      </c>
      <c r="D35" s="11">
        <f>E35+F35</f>
        <v>73.65</v>
      </c>
      <c r="E35" s="11">
        <f t="shared" si="12"/>
        <v>73.65</v>
      </c>
      <c r="F35" s="11">
        <v>0</v>
      </c>
      <c r="G35" s="11">
        <v>0</v>
      </c>
      <c r="H35" s="11">
        <f>H36+H37</f>
        <v>73.65</v>
      </c>
      <c r="I35" s="11">
        <v>0</v>
      </c>
      <c r="J35" s="11">
        <f t="shared" si="13"/>
        <v>0</v>
      </c>
      <c r="K35" s="11">
        <v>0</v>
      </c>
      <c r="L35" s="11">
        <v>0</v>
      </c>
      <c r="M35" s="11">
        <f t="shared" si="14"/>
        <v>0</v>
      </c>
      <c r="N35" s="11">
        <v>0</v>
      </c>
      <c r="O35" s="11">
        <v>0</v>
      </c>
      <c r="P35" s="11">
        <f t="shared" si="15"/>
        <v>0</v>
      </c>
      <c r="Q35" s="11"/>
      <c r="R35" s="11">
        <v>0</v>
      </c>
      <c r="S35" s="11">
        <v>0</v>
      </c>
      <c r="T35" s="11">
        <f t="shared" si="16"/>
        <v>0</v>
      </c>
      <c r="U35" s="11">
        <v>0</v>
      </c>
      <c r="V35" s="11">
        <v>0</v>
      </c>
      <c r="W35" s="40">
        <v>0</v>
      </c>
    </row>
    <row r="36" s="7" customFormat="1" ht="14" customHeight="1" spans="1:23">
      <c r="A36" s="30">
        <v>2210201</v>
      </c>
      <c r="B36" s="72" t="s">
        <v>148</v>
      </c>
      <c r="C36" s="40">
        <f>D36</f>
        <v>32.97</v>
      </c>
      <c r="D36" s="11">
        <f>E36+F36</f>
        <v>32.97</v>
      </c>
      <c r="E36" s="11">
        <f t="shared" si="12"/>
        <v>32.97</v>
      </c>
      <c r="F36" s="11">
        <v>0</v>
      </c>
      <c r="G36" s="11">
        <v>0</v>
      </c>
      <c r="H36" s="11">
        <v>32.97</v>
      </c>
      <c r="I36" s="11">
        <v>0</v>
      </c>
      <c r="J36" s="11">
        <f t="shared" si="13"/>
        <v>0</v>
      </c>
      <c r="K36" s="11">
        <v>0</v>
      </c>
      <c r="L36" s="11">
        <v>0</v>
      </c>
      <c r="M36" s="11">
        <f t="shared" si="14"/>
        <v>0</v>
      </c>
      <c r="N36" s="11">
        <v>0</v>
      </c>
      <c r="O36" s="11">
        <v>0</v>
      </c>
      <c r="P36" s="11">
        <f t="shared" si="15"/>
        <v>0</v>
      </c>
      <c r="Q36" s="11"/>
      <c r="R36" s="11">
        <v>0</v>
      </c>
      <c r="S36" s="11">
        <v>0</v>
      </c>
      <c r="T36" s="11">
        <f t="shared" si="16"/>
        <v>0</v>
      </c>
      <c r="U36" s="11">
        <v>0</v>
      </c>
      <c r="V36" s="11">
        <v>0</v>
      </c>
      <c r="W36" s="40">
        <v>0</v>
      </c>
    </row>
    <row r="37" s="7" customFormat="1" ht="14" customHeight="1" spans="1:23">
      <c r="A37" s="30">
        <v>2210203</v>
      </c>
      <c r="B37" s="72" t="s">
        <v>149</v>
      </c>
      <c r="C37" s="40">
        <f>D37</f>
        <v>40.68</v>
      </c>
      <c r="D37" s="11">
        <f>E37+F37</f>
        <v>40.68</v>
      </c>
      <c r="E37" s="11">
        <f t="shared" si="12"/>
        <v>40.68</v>
      </c>
      <c r="F37" s="11">
        <v>0</v>
      </c>
      <c r="G37" s="11">
        <v>0</v>
      </c>
      <c r="H37" s="11">
        <v>40.68</v>
      </c>
      <c r="I37" s="11">
        <v>0</v>
      </c>
      <c r="J37" s="11">
        <f t="shared" si="13"/>
        <v>0</v>
      </c>
      <c r="K37" s="11">
        <v>0</v>
      </c>
      <c r="L37" s="11">
        <v>0</v>
      </c>
      <c r="M37" s="11">
        <f t="shared" si="14"/>
        <v>0</v>
      </c>
      <c r="N37" s="11">
        <v>0</v>
      </c>
      <c r="O37" s="11">
        <v>0</v>
      </c>
      <c r="P37" s="11">
        <f t="shared" si="15"/>
        <v>0</v>
      </c>
      <c r="Q37" s="11"/>
      <c r="R37" s="11">
        <v>0</v>
      </c>
      <c r="S37" s="11">
        <v>0</v>
      </c>
      <c r="T37" s="11">
        <f t="shared" si="16"/>
        <v>0</v>
      </c>
      <c r="U37" s="11">
        <v>0</v>
      </c>
      <c r="V37" s="11">
        <v>0</v>
      </c>
      <c r="W37" s="40">
        <v>0</v>
      </c>
    </row>
    <row r="38" s="7" customFormat="1" ht="14" customHeight="1" spans="1:23">
      <c r="A38" s="30">
        <v>208</v>
      </c>
      <c r="B38" s="70" t="s">
        <v>150</v>
      </c>
      <c r="C38" s="41">
        <f>C39</f>
        <v>112.15</v>
      </c>
      <c r="D38" s="42">
        <f>D39</f>
        <v>112.15</v>
      </c>
      <c r="E38" s="42">
        <f t="shared" si="12"/>
        <v>112.15</v>
      </c>
      <c r="F38" s="42">
        <v>0</v>
      </c>
      <c r="G38" s="42">
        <v>0</v>
      </c>
      <c r="H38" s="42">
        <f>H39</f>
        <v>112.15</v>
      </c>
      <c r="I38" s="42">
        <v>0</v>
      </c>
      <c r="J38" s="11">
        <f t="shared" si="13"/>
        <v>0</v>
      </c>
      <c r="K38" s="11">
        <v>0</v>
      </c>
      <c r="L38" s="11">
        <v>0</v>
      </c>
      <c r="M38" s="11">
        <f t="shared" si="14"/>
        <v>0</v>
      </c>
      <c r="N38" s="11">
        <v>0</v>
      </c>
      <c r="O38" s="11">
        <v>0</v>
      </c>
      <c r="P38" s="11">
        <f t="shared" si="15"/>
        <v>0</v>
      </c>
      <c r="Q38" s="11"/>
      <c r="R38" s="11">
        <v>0</v>
      </c>
      <c r="S38" s="11">
        <v>0</v>
      </c>
      <c r="T38" s="11">
        <f t="shared" si="16"/>
        <v>0</v>
      </c>
      <c r="U38" s="11">
        <v>0</v>
      </c>
      <c r="V38" s="11">
        <v>0</v>
      </c>
      <c r="W38" s="40">
        <v>0</v>
      </c>
    </row>
    <row r="39" s="7" customFormat="1" ht="14" customHeight="1" spans="1:23">
      <c r="A39" s="30">
        <v>20805</v>
      </c>
      <c r="B39" s="31" t="s">
        <v>151</v>
      </c>
      <c r="C39" s="40">
        <f t="shared" ref="C39:C45" si="17">D39</f>
        <v>112.15</v>
      </c>
      <c r="D39" s="11">
        <f>E39+F39</f>
        <v>112.15</v>
      </c>
      <c r="E39" s="11">
        <f t="shared" si="12"/>
        <v>112.15</v>
      </c>
      <c r="F39" s="11">
        <v>0</v>
      </c>
      <c r="G39" s="11">
        <v>0</v>
      </c>
      <c r="H39" s="11">
        <v>112.15</v>
      </c>
      <c r="I39" s="11">
        <v>0</v>
      </c>
      <c r="J39" s="11">
        <f t="shared" si="13"/>
        <v>0</v>
      </c>
      <c r="K39" s="11">
        <v>0</v>
      </c>
      <c r="L39" s="11">
        <v>0</v>
      </c>
      <c r="M39" s="11">
        <f t="shared" si="14"/>
        <v>0</v>
      </c>
      <c r="N39" s="11">
        <v>0</v>
      </c>
      <c r="O39" s="11">
        <v>0</v>
      </c>
      <c r="P39" s="11">
        <f t="shared" si="15"/>
        <v>0</v>
      </c>
      <c r="Q39" s="11"/>
      <c r="R39" s="11">
        <v>0</v>
      </c>
      <c r="S39" s="11">
        <v>0</v>
      </c>
      <c r="T39" s="11">
        <f t="shared" si="16"/>
        <v>0</v>
      </c>
      <c r="U39" s="11">
        <v>0</v>
      </c>
      <c r="V39" s="11">
        <v>0</v>
      </c>
      <c r="W39" s="40">
        <v>0</v>
      </c>
    </row>
    <row r="40" s="7" customFormat="1" ht="14" customHeight="1" spans="1:23">
      <c r="A40" s="30">
        <v>2080505</v>
      </c>
      <c r="B40" s="31" t="s">
        <v>152</v>
      </c>
      <c r="C40" s="40">
        <f t="shared" si="17"/>
        <v>35.38</v>
      </c>
      <c r="D40" s="11">
        <f>E40+F40</f>
        <v>35.38</v>
      </c>
      <c r="E40" s="11">
        <f t="shared" si="12"/>
        <v>35.38</v>
      </c>
      <c r="F40" s="11">
        <v>0</v>
      </c>
      <c r="G40" s="11">
        <v>0</v>
      </c>
      <c r="H40" s="11">
        <v>35.38</v>
      </c>
      <c r="I40" s="11">
        <v>0</v>
      </c>
      <c r="J40" s="11">
        <f t="shared" si="13"/>
        <v>0</v>
      </c>
      <c r="K40" s="11">
        <v>0</v>
      </c>
      <c r="L40" s="11">
        <v>0</v>
      </c>
      <c r="M40" s="11">
        <f t="shared" si="14"/>
        <v>0</v>
      </c>
      <c r="N40" s="11">
        <v>0</v>
      </c>
      <c r="O40" s="11">
        <v>0</v>
      </c>
      <c r="P40" s="11">
        <f t="shared" si="15"/>
        <v>0</v>
      </c>
      <c r="Q40" s="11"/>
      <c r="R40" s="11">
        <v>0</v>
      </c>
      <c r="S40" s="11">
        <v>0</v>
      </c>
      <c r="T40" s="11">
        <f t="shared" si="16"/>
        <v>0</v>
      </c>
      <c r="U40" s="11">
        <v>0</v>
      </c>
      <c r="V40" s="11">
        <v>0</v>
      </c>
      <c r="W40" s="40">
        <v>0</v>
      </c>
    </row>
    <row r="41" s="7" customFormat="1" ht="14" customHeight="1" spans="1:23">
      <c r="A41" s="30">
        <v>2080506</v>
      </c>
      <c r="B41" s="31" t="s">
        <v>153</v>
      </c>
      <c r="C41" s="40">
        <f t="shared" si="17"/>
        <v>3</v>
      </c>
      <c r="D41" s="11">
        <f>E41+F41</f>
        <v>3</v>
      </c>
      <c r="E41" s="11">
        <f t="shared" si="12"/>
        <v>3</v>
      </c>
      <c r="F41" s="11">
        <v>0</v>
      </c>
      <c r="G41" s="11">
        <v>0</v>
      </c>
      <c r="H41" s="11">
        <v>3</v>
      </c>
      <c r="I41" s="11">
        <v>0</v>
      </c>
      <c r="J41" s="11">
        <f t="shared" si="13"/>
        <v>0</v>
      </c>
      <c r="K41" s="11">
        <v>0</v>
      </c>
      <c r="L41" s="11">
        <v>0</v>
      </c>
      <c r="M41" s="11">
        <f t="shared" si="14"/>
        <v>0</v>
      </c>
      <c r="N41" s="11">
        <v>0</v>
      </c>
      <c r="O41" s="11">
        <v>0</v>
      </c>
      <c r="P41" s="11">
        <f t="shared" si="15"/>
        <v>0</v>
      </c>
      <c r="Q41" s="11"/>
      <c r="R41" s="11">
        <v>0</v>
      </c>
      <c r="S41" s="11">
        <v>0</v>
      </c>
      <c r="T41" s="11">
        <f t="shared" si="16"/>
        <v>0</v>
      </c>
      <c r="U41" s="11">
        <v>0</v>
      </c>
      <c r="V41" s="11">
        <v>0</v>
      </c>
      <c r="W41" s="40">
        <v>0</v>
      </c>
    </row>
    <row r="42" s="7" customFormat="1" ht="14" customHeight="1" spans="1:23">
      <c r="A42" s="30">
        <v>2080599</v>
      </c>
      <c r="B42" s="31" t="s">
        <v>154</v>
      </c>
      <c r="C42" s="40">
        <f t="shared" si="17"/>
        <v>73.77</v>
      </c>
      <c r="D42" s="11">
        <f>E42+F42</f>
        <v>73.77</v>
      </c>
      <c r="E42" s="11">
        <f t="shared" si="12"/>
        <v>73.77</v>
      </c>
      <c r="F42" s="11">
        <v>0</v>
      </c>
      <c r="G42" s="11">
        <v>0</v>
      </c>
      <c r="H42" s="11">
        <v>73.77</v>
      </c>
      <c r="I42" s="11">
        <v>0</v>
      </c>
      <c r="J42" s="11">
        <f t="shared" si="13"/>
        <v>0</v>
      </c>
      <c r="K42" s="11">
        <v>0</v>
      </c>
      <c r="L42" s="11">
        <v>0</v>
      </c>
      <c r="M42" s="11">
        <f t="shared" si="14"/>
        <v>0</v>
      </c>
      <c r="N42" s="11">
        <v>0</v>
      </c>
      <c r="O42" s="11">
        <v>0</v>
      </c>
      <c r="P42" s="11">
        <f t="shared" si="15"/>
        <v>0</v>
      </c>
      <c r="Q42" s="11"/>
      <c r="R42" s="11">
        <v>0</v>
      </c>
      <c r="S42" s="11">
        <v>0</v>
      </c>
      <c r="T42" s="11">
        <f t="shared" si="16"/>
        <v>0</v>
      </c>
      <c r="U42" s="11">
        <v>0</v>
      </c>
      <c r="V42" s="11">
        <v>0</v>
      </c>
      <c r="W42" s="40">
        <v>0</v>
      </c>
    </row>
    <row r="43" s="7" customFormat="1" ht="14" customHeight="1" spans="1:23">
      <c r="A43" s="30">
        <v>216</v>
      </c>
      <c r="B43" s="70" t="s">
        <v>155</v>
      </c>
      <c r="C43" s="41">
        <f t="shared" si="17"/>
        <v>7.92</v>
      </c>
      <c r="D43" s="42">
        <f>F43</f>
        <v>7.92</v>
      </c>
      <c r="E43" s="42">
        <f t="shared" si="12"/>
        <v>0</v>
      </c>
      <c r="F43" s="42">
        <f>I43</f>
        <v>7.92</v>
      </c>
      <c r="G43" s="42">
        <v>7.92</v>
      </c>
      <c r="H43" s="42">
        <v>0</v>
      </c>
      <c r="I43" s="42">
        <v>7.92</v>
      </c>
      <c r="J43" s="11">
        <f t="shared" si="13"/>
        <v>0</v>
      </c>
      <c r="K43" s="11">
        <v>0</v>
      </c>
      <c r="L43" s="11">
        <v>0</v>
      </c>
      <c r="M43" s="11">
        <f t="shared" si="14"/>
        <v>0</v>
      </c>
      <c r="N43" s="11">
        <v>0</v>
      </c>
      <c r="O43" s="11">
        <v>0</v>
      </c>
      <c r="P43" s="11">
        <f t="shared" si="15"/>
        <v>0</v>
      </c>
      <c r="Q43" s="11"/>
      <c r="R43" s="11">
        <v>0</v>
      </c>
      <c r="S43" s="11">
        <v>0</v>
      </c>
      <c r="T43" s="11">
        <f t="shared" si="16"/>
        <v>0</v>
      </c>
      <c r="U43" s="11">
        <v>0</v>
      </c>
      <c r="V43" s="11">
        <v>0</v>
      </c>
      <c r="W43" s="40">
        <v>0</v>
      </c>
    </row>
    <row r="44" s="7" customFormat="1" ht="14" customHeight="1" spans="1:23">
      <c r="A44" s="30">
        <v>21602</v>
      </c>
      <c r="B44" s="31" t="s">
        <v>156</v>
      </c>
      <c r="C44" s="40">
        <f t="shared" si="17"/>
        <v>7.92</v>
      </c>
      <c r="D44" s="11">
        <f>F44</f>
        <v>7.92</v>
      </c>
      <c r="E44" s="11">
        <f t="shared" si="12"/>
        <v>0</v>
      </c>
      <c r="F44" s="11">
        <f>I44</f>
        <v>7.92</v>
      </c>
      <c r="G44" s="11">
        <v>7.92</v>
      </c>
      <c r="H44" s="11">
        <v>0</v>
      </c>
      <c r="I44" s="11">
        <v>7.92</v>
      </c>
      <c r="J44" s="11">
        <f t="shared" si="13"/>
        <v>0</v>
      </c>
      <c r="K44" s="11">
        <v>0</v>
      </c>
      <c r="L44" s="11">
        <v>0</v>
      </c>
      <c r="M44" s="11">
        <f t="shared" si="14"/>
        <v>0</v>
      </c>
      <c r="N44" s="11">
        <v>0</v>
      </c>
      <c r="O44" s="11">
        <v>0</v>
      </c>
      <c r="P44" s="11">
        <f t="shared" si="15"/>
        <v>0</v>
      </c>
      <c r="Q44" s="11"/>
      <c r="R44" s="11">
        <v>0</v>
      </c>
      <c r="S44" s="11">
        <v>0</v>
      </c>
      <c r="T44" s="11">
        <f t="shared" si="16"/>
        <v>0</v>
      </c>
      <c r="U44" s="11">
        <v>0</v>
      </c>
      <c r="V44" s="11">
        <v>0</v>
      </c>
      <c r="W44" s="40">
        <v>0</v>
      </c>
    </row>
    <row r="45" s="7" customFormat="1" ht="14" customHeight="1" spans="1:23">
      <c r="A45" s="30">
        <v>2160299</v>
      </c>
      <c r="B45" s="31" t="s">
        <v>157</v>
      </c>
      <c r="C45" s="40">
        <f t="shared" si="17"/>
        <v>7.92</v>
      </c>
      <c r="D45" s="11">
        <f>F45</f>
        <v>7.92</v>
      </c>
      <c r="E45" s="11">
        <f t="shared" si="12"/>
        <v>0</v>
      </c>
      <c r="F45" s="11">
        <f>I45</f>
        <v>7.92</v>
      </c>
      <c r="G45" s="11">
        <v>7.92</v>
      </c>
      <c r="H45" s="11">
        <v>0</v>
      </c>
      <c r="I45" s="11">
        <v>7.92</v>
      </c>
      <c r="J45" s="11">
        <f t="shared" si="13"/>
        <v>0</v>
      </c>
      <c r="K45" s="11">
        <v>0</v>
      </c>
      <c r="L45" s="11">
        <v>0</v>
      </c>
      <c r="M45" s="11">
        <f t="shared" si="14"/>
        <v>0</v>
      </c>
      <c r="N45" s="11">
        <v>0</v>
      </c>
      <c r="O45" s="11">
        <v>0</v>
      </c>
      <c r="P45" s="11">
        <f t="shared" si="15"/>
        <v>0</v>
      </c>
      <c r="Q45" s="11"/>
      <c r="R45" s="11">
        <v>0</v>
      </c>
      <c r="S45" s="11">
        <v>0</v>
      </c>
      <c r="T45" s="11">
        <f t="shared" si="16"/>
        <v>0</v>
      </c>
      <c r="U45" s="11">
        <v>0</v>
      </c>
      <c r="V45" s="11">
        <v>0</v>
      </c>
      <c r="W45" s="40">
        <v>0</v>
      </c>
    </row>
    <row r="46" s="7" customFormat="1" ht="14" customHeight="1" spans="1:23">
      <c r="A46" s="30">
        <v>213</v>
      </c>
      <c r="B46" s="39" t="s">
        <v>158</v>
      </c>
      <c r="C46" s="41">
        <f>D46+W46</f>
        <v>2.89</v>
      </c>
      <c r="D46" s="42">
        <f>E46+F46+N46+R46+U46</f>
        <v>2.89</v>
      </c>
      <c r="E46" s="42">
        <f t="shared" si="12"/>
        <v>0</v>
      </c>
      <c r="F46" s="42">
        <f>I46+L46+O46+S46+V46</f>
        <v>2.89</v>
      </c>
      <c r="G46" s="42">
        <f>H46+I46</f>
        <v>2.89</v>
      </c>
      <c r="H46" s="42">
        <v>0</v>
      </c>
      <c r="I46" s="42">
        <v>2.89</v>
      </c>
      <c r="J46" s="11">
        <f t="shared" si="13"/>
        <v>0</v>
      </c>
      <c r="K46" s="11">
        <v>0</v>
      </c>
      <c r="L46" s="11">
        <v>0</v>
      </c>
      <c r="M46" s="11">
        <f t="shared" si="14"/>
        <v>0</v>
      </c>
      <c r="N46" s="11">
        <v>0</v>
      </c>
      <c r="O46" s="11">
        <v>0</v>
      </c>
      <c r="P46" s="11">
        <f t="shared" si="15"/>
        <v>0</v>
      </c>
      <c r="Q46" s="11"/>
      <c r="R46" s="11">
        <v>0</v>
      </c>
      <c r="S46" s="11">
        <v>0</v>
      </c>
      <c r="T46" s="11">
        <f t="shared" si="16"/>
        <v>0</v>
      </c>
      <c r="U46" s="11">
        <v>0</v>
      </c>
      <c r="V46" s="11">
        <v>0</v>
      </c>
      <c r="W46" s="40">
        <v>0</v>
      </c>
    </row>
    <row r="47" s="7" customFormat="1" ht="14" customHeight="1" spans="1:23">
      <c r="A47" s="30">
        <v>21303</v>
      </c>
      <c r="B47" s="31" t="s">
        <v>159</v>
      </c>
      <c r="C47" s="40">
        <f>D47+W47</f>
        <v>2.89</v>
      </c>
      <c r="D47" s="11">
        <f>E47+F47+N47+R47+U47</f>
        <v>2.89</v>
      </c>
      <c r="E47" s="11">
        <f t="shared" si="12"/>
        <v>0</v>
      </c>
      <c r="F47" s="11">
        <f>I47+L47+O47+S47+V47</f>
        <v>2.89</v>
      </c>
      <c r="G47" s="11">
        <f>H47+I47</f>
        <v>2.89</v>
      </c>
      <c r="H47" s="11">
        <v>0</v>
      </c>
      <c r="I47" s="11">
        <v>2.89</v>
      </c>
      <c r="J47" s="11">
        <f t="shared" si="13"/>
        <v>0</v>
      </c>
      <c r="K47" s="11">
        <v>0</v>
      </c>
      <c r="L47" s="11">
        <v>0</v>
      </c>
      <c r="M47" s="11">
        <f t="shared" si="14"/>
        <v>0</v>
      </c>
      <c r="N47" s="11">
        <v>0</v>
      </c>
      <c r="O47" s="11">
        <v>0</v>
      </c>
      <c r="P47" s="11">
        <f t="shared" si="15"/>
        <v>0</v>
      </c>
      <c r="Q47" s="11"/>
      <c r="R47" s="11">
        <v>0</v>
      </c>
      <c r="S47" s="11">
        <v>0</v>
      </c>
      <c r="T47" s="11">
        <f t="shared" si="16"/>
        <v>0</v>
      </c>
      <c r="U47" s="11">
        <v>0</v>
      </c>
      <c r="V47" s="11">
        <v>0</v>
      </c>
      <c r="W47" s="40">
        <v>0</v>
      </c>
    </row>
    <row r="48" s="7" customFormat="1" ht="14" customHeight="1" spans="1:23">
      <c r="A48" s="30">
        <v>2130335</v>
      </c>
      <c r="B48" s="31" t="s">
        <v>160</v>
      </c>
      <c r="C48" s="40">
        <f>D48+W48</f>
        <v>2.89</v>
      </c>
      <c r="D48" s="11">
        <f>E48+F48+N48+R48+U48</f>
        <v>2.89</v>
      </c>
      <c r="E48" s="11">
        <f t="shared" si="12"/>
        <v>0</v>
      </c>
      <c r="F48" s="11">
        <f>I48+L48+O48+S48+V48</f>
        <v>2.89</v>
      </c>
      <c r="G48" s="11">
        <f>H48+I48</f>
        <v>2.89</v>
      </c>
      <c r="H48" s="11">
        <v>0</v>
      </c>
      <c r="I48" s="11">
        <v>2.89</v>
      </c>
      <c r="J48" s="11">
        <f t="shared" si="13"/>
        <v>0</v>
      </c>
      <c r="K48" s="11">
        <v>0</v>
      </c>
      <c r="L48" s="11">
        <v>0</v>
      </c>
      <c r="M48" s="11">
        <f t="shared" si="14"/>
        <v>0</v>
      </c>
      <c r="N48" s="11">
        <v>0</v>
      </c>
      <c r="O48" s="11">
        <v>0</v>
      </c>
      <c r="P48" s="11">
        <f t="shared" si="15"/>
        <v>0</v>
      </c>
      <c r="Q48" s="11"/>
      <c r="R48" s="11">
        <v>0</v>
      </c>
      <c r="S48" s="11">
        <v>0</v>
      </c>
      <c r="T48" s="11">
        <f t="shared" si="16"/>
        <v>0</v>
      </c>
      <c r="U48" s="11">
        <v>0</v>
      </c>
      <c r="V48" s="11">
        <v>0</v>
      </c>
      <c r="W48" s="40">
        <v>0</v>
      </c>
    </row>
    <row r="49" s="7" customFormat="1" ht="12" spans="1:1">
      <c r="A49" s="7" t="s">
        <v>97</v>
      </c>
    </row>
  </sheetData>
  <mergeCells count="78">
    <mergeCell ref="A1:W1"/>
    <mergeCell ref="A2:W2"/>
    <mergeCell ref="A3:P3"/>
    <mergeCell ref="Q3:W3"/>
    <mergeCell ref="D4:V4"/>
    <mergeCell ref="G5:I5"/>
    <mergeCell ref="J5:L5"/>
    <mergeCell ref="M5:O5"/>
    <mergeCell ref="P5:S5"/>
    <mergeCell ref="T5:V5"/>
    <mergeCell ref="P6:Q6"/>
    <mergeCell ref="P9:Q9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P29:Q29"/>
    <mergeCell ref="P30:Q30"/>
    <mergeCell ref="P31:Q31"/>
    <mergeCell ref="P32:Q32"/>
    <mergeCell ref="P33:Q33"/>
    <mergeCell ref="P34:Q34"/>
    <mergeCell ref="P35:Q35"/>
    <mergeCell ref="P36:Q36"/>
    <mergeCell ref="P37:Q37"/>
    <mergeCell ref="P38:Q38"/>
    <mergeCell ref="P39:Q39"/>
    <mergeCell ref="P40:Q40"/>
    <mergeCell ref="P41:Q41"/>
    <mergeCell ref="P42:Q42"/>
    <mergeCell ref="P43:Q43"/>
    <mergeCell ref="P44:Q44"/>
    <mergeCell ref="P45:Q45"/>
    <mergeCell ref="P46:Q46"/>
    <mergeCell ref="P47:Q47"/>
    <mergeCell ref="P48:Q48"/>
    <mergeCell ref="C4:C6"/>
    <mergeCell ref="C7:C8"/>
    <mergeCell ref="D5:D6"/>
    <mergeCell ref="D7:D8"/>
    <mergeCell ref="E5:E6"/>
    <mergeCell ref="E7:E8"/>
    <mergeCell ref="F5:F6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R7:R8"/>
    <mergeCell ref="S7:S8"/>
    <mergeCell ref="T7:T8"/>
    <mergeCell ref="U7:U8"/>
    <mergeCell ref="V7:V8"/>
    <mergeCell ref="W4:W6"/>
    <mergeCell ref="W7:W8"/>
    <mergeCell ref="A4:B5"/>
    <mergeCell ref="A7:B8"/>
    <mergeCell ref="P7:Q8"/>
  </mergeCells>
  <pageMargins left="0.75" right="0.75" top="1" bottom="1" header="0.5" footer="0.5"/>
  <pageSetup paperSize="9" scale="5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selection activeCell="B29" sqref="A1:D37"/>
    </sheetView>
  </sheetViews>
  <sheetFormatPr defaultColWidth="9" defaultRowHeight="14.25" outlineLevelCol="3"/>
  <cols>
    <col min="1" max="4" width="40.625" customWidth="1"/>
  </cols>
  <sheetData>
    <row r="1" ht="13.5" customHeight="1" spans="1:4">
      <c r="A1" s="17" t="s">
        <v>161</v>
      </c>
      <c r="B1" s="17"/>
      <c r="C1" s="17"/>
      <c r="D1" s="17"/>
    </row>
    <row r="2" ht="15" customHeight="1" spans="1:4">
      <c r="A2" s="19" t="s">
        <v>162</v>
      </c>
      <c r="B2" s="19"/>
      <c r="C2" s="19"/>
      <c r="D2" s="19"/>
    </row>
    <row r="3" ht="15" customHeight="1" spans="1:4">
      <c r="A3" s="21" t="s">
        <v>100</v>
      </c>
      <c r="B3" s="21"/>
      <c r="C3" s="21"/>
      <c r="D3" s="67" t="s">
        <v>19</v>
      </c>
    </row>
    <row r="4" ht="15" customHeight="1" spans="1:4">
      <c r="A4" s="4" t="s">
        <v>20</v>
      </c>
      <c r="B4" s="4"/>
      <c r="C4" s="4" t="s">
        <v>21</v>
      </c>
      <c r="D4" s="4"/>
    </row>
    <row r="5" spans="1:4">
      <c r="A5" s="4" t="s">
        <v>22</v>
      </c>
      <c r="B5" s="4" t="s">
        <v>23</v>
      </c>
      <c r="C5" s="4" t="s">
        <v>22</v>
      </c>
      <c r="D5" s="4" t="s">
        <v>23</v>
      </c>
    </row>
    <row r="6" spans="1:4">
      <c r="A6" s="75" t="s">
        <v>24</v>
      </c>
      <c r="B6" s="40">
        <f>B7+B8+B9</f>
        <v>478.88</v>
      </c>
      <c r="C6" s="75" t="s">
        <v>25</v>
      </c>
      <c r="D6" s="40">
        <f>SUM(D7:D34)</f>
        <v>509.39</v>
      </c>
    </row>
    <row r="7" spans="1:4">
      <c r="A7" s="75" t="s">
        <v>163</v>
      </c>
      <c r="B7" s="40">
        <v>478.88</v>
      </c>
      <c r="C7" s="75" t="s">
        <v>27</v>
      </c>
      <c r="D7" s="40">
        <v>0</v>
      </c>
    </row>
    <row r="8" spans="1:4">
      <c r="A8" s="75" t="s">
        <v>164</v>
      </c>
      <c r="B8" s="40">
        <v>0</v>
      </c>
      <c r="C8" s="75" t="s">
        <v>29</v>
      </c>
      <c r="D8" s="40">
        <v>0</v>
      </c>
    </row>
    <row r="9" spans="1:4">
      <c r="A9" s="75" t="s">
        <v>165</v>
      </c>
      <c r="B9" s="40">
        <v>0</v>
      </c>
      <c r="C9" s="75" t="s">
        <v>31</v>
      </c>
      <c r="D9" s="40">
        <v>0</v>
      </c>
    </row>
    <row r="10" spans="1:4">
      <c r="A10" s="75"/>
      <c r="B10" s="40"/>
      <c r="C10" s="75" t="s">
        <v>33</v>
      </c>
      <c r="D10" s="40">
        <v>0</v>
      </c>
    </row>
    <row r="11" spans="1:4">
      <c r="A11" s="75"/>
      <c r="B11" s="40"/>
      <c r="C11" s="75" t="s">
        <v>35</v>
      </c>
      <c r="D11" s="40">
        <v>0</v>
      </c>
    </row>
    <row r="12" spans="1:4">
      <c r="A12" s="75"/>
      <c r="B12" s="40"/>
      <c r="C12" s="75" t="s">
        <v>37</v>
      </c>
      <c r="D12" s="40">
        <v>88.68</v>
      </c>
    </row>
    <row r="13" spans="1:4">
      <c r="A13" s="75"/>
      <c r="B13" s="40"/>
      <c r="C13" s="75" t="s">
        <v>39</v>
      </c>
      <c r="D13" s="40">
        <v>0</v>
      </c>
    </row>
    <row r="14" spans="1:4">
      <c r="A14" s="75"/>
      <c r="B14" s="40"/>
      <c r="C14" s="75" t="s">
        <v>41</v>
      </c>
      <c r="D14" s="40">
        <v>112.15</v>
      </c>
    </row>
    <row r="15" spans="1:4">
      <c r="A15" s="75"/>
      <c r="B15" s="40"/>
      <c r="C15" s="75" t="s">
        <v>43</v>
      </c>
      <c r="D15" s="40">
        <v>31.87</v>
      </c>
    </row>
    <row r="16" spans="1:4">
      <c r="A16" s="75"/>
      <c r="B16" s="40"/>
      <c r="C16" s="75" t="s">
        <v>45</v>
      </c>
      <c r="D16" s="40">
        <v>0</v>
      </c>
    </row>
    <row r="17" spans="1:4">
      <c r="A17" s="75"/>
      <c r="B17" s="40"/>
      <c r="C17" s="75" t="s">
        <v>47</v>
      </c>
      <c r="D17" s="40">
        <v>0</v>
      </c>
    </row>
    <row r="18" spans="1:4">
      <c r="A18" s="75"/>
      <c r="B18" s="40"/>
      <c r="C18" s="75" t="s">
        <v>48</v>
      </c>
      <c r="D18" s="40">
        <v>2.89</v>
      </c>
    </row>
    <row r="19" spans="1:4">
      <c r="A19" s="75"/>
      <c r="B19" s="40"/>
      <c r="C19" s="75" t="s">
        <v>49</v>
      </c>
      <c r="D19" s="40">
        <v>0</v>
      </c>
    </row>
    <row r="20" spans="1:4">
      <c r="A20" s="75"/>
      <c r="B20" s="40"/>
      <c r="C20" s="75" t="s">
        <v>50</v>
      </c>
      <c r="D20" s="40">
        <v>192.23</v>
      </c>
    </row>
    <row r="21" spans="1:4">
      <c r="A21" s="75"/>
      <c r="B21" s="40"/>
      <c r="C21" s="75" t="s">
        <v>51</v>
      </c>
      <c r="D21" s="40">
        <v>7.92</v>
      </c>
    </row>
    <row r="22" spans="1:4">
      <c r="A22" s="75"/>
      <c r="B22" s="40"/>
      <c r="C22" s="75" t="s">
        <v>52</v>
      </c>
      <c r="D22" s="40">
        <v>0</v>
      </c>
    </row>
    <row r="23" spans="1:4">
      <c r="A23" s="75"/>
      <c r="B23" s="40"/>
      <c r="C23" s="75" t="s">
        <v>53</v>
      </c>
      <c r="D23" s="40">
        <v>0</v>
      </c>
    </row>
    <row r="24" spans="1:4">
      <c r="A24" s="75"/>
      <c r="B24" s="40"/>
      <c r="C24" s="75" t="s">
        <v>54</v>
      </c>
      <c r="D24" s="40">
        <v>0</v>
      </c>
    </row>
    <row r="25" spans="1:4">
      <c r="A25" s="75"/>
      <c r="B25" s="40"/>
      <c r="C25" s="75" t="s">
        <v>55</v>
      </c>
      <c r="D25" s="40">
        <v>73.65</v>
      </c>
    </row>
    <row r="26" spans="1:4">
      <c r="A26" s="75"/>
      <c r="B26" s="40"/>
      <c r="C26" s="75" t="s">
        <v>56</v>
      </c>
      <c r="D26" s="40">
        <v>0</v>
      </c>
    </row>
    <row r="27" spans="1:4">
      <c r="A27" s="75"/>
      <c r="B27" s="40"/>
      <c r="C27" s="75" t="s">
        <v>57</v>
      </c>
      <c r="D27" s="40">
        <v>0</v>
      </c>
    </row>
    <row r="28" spans="1:4">
      <c r="A28" s="75"/>
      <c r="B28" s="40"/>
      <c r="C28" s="75" t="s">
        <v>58</v>
      </c>
      <c r="D28" s="40">
        <v>0</v>
      </c>
    </row>
    <row r="29" spans="1:4">
      <c r="A29" s="75"/>
      <c r="B29" s="40"/>
      <c r="C29" s="75" t="s">
        <v>59</v>
      </c>
      <c r="D29" s="40">
        <v>0</v>
      </c>
    </row>
    <row r="30" spans="1:4">
      <c r="A30" s="75"/>
      <c r="B30" s="40"/>
      <c r="C30" s="75" t="s">
        <v>60</v>
      </c>
      <c r="D30" s="40">
        <v>0</v>
      </c>
    </row>
    <row r="31" spans="1:4">
      <c r="A31" s="75"/>
      <c r="B31" s="40"/>
      <c r="C31" s="75" t="s">
        <v>61</v>
      </c>
      <c r="D31" s="40">
        <v>0</v>
      </c>
    </row>
    <row r="32" spans="1:4">
      <c r="A32" s="75"/>
      <c r="B32" s="40"/>
      <c r="C32" s="75" t="s">
        <v>62</v>
      </c>
      <c r="D32" s="40">
        <v>0</v>
      </c>
    </row>
    <row r="33" spans="1:4">
      <c r="A33" s="75"/>
      <c r="B33" s="40"/>
      <c r="C33" s="75" t="s">
        <v>63</v>
      </c>
      <c r="D33" s="40">
        <v>0</v>
      </c>
    </row>
    <row r="34" spans="1:4">
      <c r="A34" s="75"/>
      <c r="B34" s="40"/>
      <c r="C34" s="75" t="s">
        <v>64</v>
      </c>
      <c r="D34" s="40">
        <v>0</v>
      </c>
    </row>
    <row r="35" spans="1:4">
      <c r="A35" s="75" t="s">
        <v>166</v>
      </c>
      <c r="B35" s="40">
        <v>30.51</v>
      </c>
      <c r="C35" s="75"/>
      <c r="D35" s="40">
        <v>0</v>
      </c>
    </row>
    <row r="36" spans="1:4">
      <c r="A36" s="5" t="s">
        <v>67</v>
      </c>
      <c r="B36" s="40">
        <f>B6+B35</f>
        <v>509.39</v>
      </c>
      <c r="C36" s="5" t="s">
        <v>68</v>
      </c>
      <c r="D36" s="40">
        <f>D6</f>
        <v>509.39</v>
      </c>
    </row>
    <row r="37" spans="1:1">
      <c r="A37" s="7" t="s">
        <v>97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9" scale="7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view="pageBreakPreview" zoomScaleNormal="100" topLeftCell="A15" workbookViewId="0">
      <selection activeCell="B28" sqref="A1:I48"/>
    </sheetView>
  </sheetViews>
  <sheetFormatPr defaultColWidth="9" defaultRowHeight="14.25"/>
  <cols>
    <col min="1" max="1" width="13.5" customWidth="1"/>
    <col min="2" max="2" width="36.125" customWidth="1"/>
    <col min="3" max="9" width="20.625" customWidth="1"/>
  </cols>
  <sheetData>
    <row r="1" ht="13.5" customHeight="1" spans="1:9">
      <c r="A1" s="1" t="s">
        <v>167</v>
      </c>
      <c r="B1" s="1"/>
      <c r="C1" s="1"/>
      <c r="D1" s="1"/>
      <c r="E1" s="1"/>
      <c r="F1" s="1"/>
      <c r="G1" s="1"/>
      <c r="H1" s="1"/>
      <c r="I1" s="1"/>
    </row>
    <row r="2" ht="15" customHeight="1" spans="1:9">
      <c r="A2" s="63" t="s">
        <v>168</v>
      </c>
      <c r="B2" s="63"/>
      <c r="C2" s="63"/>
      <c r="D2" s="63"/>
      <c r="E2" s="63"/>
      <c r="F2" s="63"/>
      <c r="G2" s="63"/>
      <c r="H2" s="63"/>
      <c r="I2" s="63"/>
    </row>
    <row r="3" ht="15" customHeight="1" spans="1:9">
      <c r="A3" s="20" t="s">
        <v>18</v>
      </c>
      <c r="B3" s="20"/>
      <c r="C3" s="20"/>
      <c r="D3" s="20"/>
      <c r="E3" s="20"/>
      <c r="F3" s="62" t="s">
        <v>19</v>
      </c>
      <c r="G3" s="62"/>
      <c r="H3" s="62"/>
      <c r="I3" s="62"/>
    </row>
    <row r="4" ht="15" customHeight="1" spans="1:9">
      <c r="A4" s="4" t="s">
        <v>169</v>
      </c>
      <c r="B4" s="4"/>
      <c r="C4" s="9" t="s">
        <v>170</v>
      </c>
      <c r="D4" s="4" t="s">
        <v>111</v>
      </c>
      <c r="E4" s="9" t="s">
        <v>112</v>
      </c>
      <c r="F4" s="9"/>
      <c r="G4" s="9"/>
      <c r="H4" s="9"/>
      <c r="I4" s="9"/>
    </row>
    <row r="5" ht="15" customHeight="1" spans="1:9">
      <c r="A5" s="4" t="s">
        <v>109</v>
      </c>
      <c r="B5" s="4" t="s">
        <v>110</v>
      </c>
      <c r="C5" s="9"/>
      <c r="D5" s="4"/>
      <c r="E5" s="4" t="s">
        <v>75</v>
      </c>
      <c r="F5" s="4" t="s">
        <v>171</v>
      </c>
      <c r="G5" s="4"/>
      <c r="H5" s="4"/>
      <c r="I5" s="4" t="s">
        <v>172</v>
      </c>
    </row>
    <row r="6" ht="24" spans="1:9">
      <c r="A6" s="4"/>
      <c r="B6" s="4"/>
      <c r="C6" s="9"/>
      <c r="D6" s="4"/>
      <c r="E6" s="4"/>
      <c r="F6" s="4" t="s">
        <v>79</v>
      </c>
      <c r="G6" s="4" t="s">
        <v>173</v>
      </c>
      <c r="H6" s="4" t="s">
        <v>174</v>
      </c>
      <c r="I6" s="4"/>
    </row>
    <row r="7" ht="15" customHeight="1" spans="1:9">
      <c r="A7" s="5" t="s">
        <v>89</v>
      </c>
      <c r="B7" s="5"/>
      <c r="C7" s="10" t="s">
        <v>175</v>
      </c>
      <c r="D7" s="10">
        <v>2</v>
      </c>
      <c r="E7" s="10" t="s">
        <v>176</v>
      </c>
      <c r="F7" s="10" t="s">
        <v>177</v>
      </c>
      <c r="G7" s="10">
        <v>5</v>
      </c>
      <c r="H7" s="10">
        <v>6</v>
      </c>
      <c r="I7" s="10">
        <v>7</v>
      </c>
    </row>
    <row r="8" spans="1:9">
      <c r="A8" s="10"/>
      <c r="B8" s="10" t="s">
        <v>75</v>
      </c>
      <c r="C8" s="42">
        <f t="shared" ref="C8:C17" si="0">D8+E8</f>
        <v>509.39</v>
      </c>
      <c r="D8" s="41">
        <f>D9+D17+D28+D33+D37+D42+D45</f>
        <v>445.88</v>
      </c>
      <c r="E8" s="41">
        <f t="shared" ref="E8:E11" si="1">F8+I8</f>
        <v>63.51</v>
      </c>
      <c r="F8" s="41">
        <f t="shared" ref="F8:F17" si="2">G8+H8</f>
        <v>63.51</v>
      </c>
      <c r="G8" s="41">
        <f>G9+G17+G42+G45</f>
        <v>63.51</v>
      </c>
      <c r="H8" s="41">
        <v>0</v>
      </c>
      <c r="I8" s="41">
        <v>0</v>
      </c>
    </row>
    <row r="9" spans="1:9">
      <c r="A9" s="55">
        <v>215</v>
      </c>
      <c r="B9" s="70" t="s">
        <v>122</v>
      </c>
      <c r="C9" s="42">
        <f t="shared" si="0"/>
        <v>192.23</v>
      </c>
      <c r="D9" s="41">
        <f>D10</f>
        <v>165.23</v>
      </c>
      <c r="E9" s="41">
        <f t="shared" si="1"/>
        <v>27</v>
      </c>
      <c r="F9" s="41">
        <f t="shared" si="2"/>
        <v>27</v>
      </c>
      <c r="G9" s="41">
        <f>G10</f>
        <v>27</v>
      </c>
      <c r="H9" s="41">
        <v>0</v>
      </c>
      <c r="I9" s="41">
        <v>0</v>
      </c>
    </row>
    <row r="10" spans="1:9">
      <c r="A10" s="55">
        <v>21508</v>
      </c>
      <c r="B10" s="55" t="s">
        <v>123</v>
      </c>
      <c r="C10" s="11">
        <f t="shared" si="0"/>
        <v>192.23</v>
      </c>
      <c r="D10" s="40">
        <f>D11+D15</f>
        <v>165.23</v>
      </c>
      <c r="E10" s="40">
        <f t="shared" si="1"/>
        <v>27</v>
      </c>
      <c r="F10" s="40">
        <f t="shared" si="2"/>
        <v>27</v>
      </c>
      <c r="G10" s="40">
        <f>G11+G15</f>
        <v>27</v>
      </c>
      <c r="H10" s="40">
        <v>0</v>
      </c>
      <c r="I10" s="40">
        <v>0</v>
      </c>
    </row>
    <row r="11" spans="1:9">
      <c r="A11" s="55">
        <v>2150801</v>
      </c>
      <c r="B11" s="55" t="s">
        <v>124</v>
      </c>
      <c r="C11" s="11">
        <f t="shared" si="0"/>
        <v>165.23</v>
      </c>
      <c r="D11" s="40">
        <f>D12+D13+D14</f>
        <v>165.23</v>
      </c>
      <c r="E11" s="40">
        <f t="shared" si="1"/>
        <v>0</v>
      </c>
      <c r="F11" s="40">
        <f t="shared" si="2"/>
        <v>0</v>
      </c>
      <c r="G11" s="40">
        <v>0</v>
      </c>
      <c r="H11" s="40">
        <v>0</v>
      </c>
      <c r="I11" s="40">
        <v>0</v>
      </c>
    </row>
    <row r="12" spans="1:9">
      <c r="A12" s="30"/>
      <c r="B12" s="71" t="s">
        <v>125</v>
      </c>
      <c r="C12" s="45">
        <f t="shared" si="0"/>
        <v>137.17</v>
      </c>
      <c r="D12" s="45">
        <v>137.17</v>
      </c>
      <c r="E12" s="45">
        <v>0</v>
      </c>
      <c r="F12" s="45">
        <f t="shared" si="2"/>
        <v>0</v>
      </c>
      <c r="G12" s="45">
        <v>0</v>
      </c>
      <c r="H12" s="40">
        <v>0</v>
      </c>
      <c r="I12" s="40">
        <v>0</v>
      </c>
    </row>
    <row r="13" spans="1:9">
      <c r="A13" s="30"/>
      <c r="B13" s="71" t="s">
        <v>126</v>
      </c>
      <c r="C13" s="45">
        <f t="shared" si="0"/>
        <v>23.2</v>
      </c>
      <c r="D13" s="45">
        <v>23.2</v>
      </c>
      <c r="E13" s="45">
        <v>0</v>
      </c>
      <c r="F13" s="45">
        <f t="shared" si="2"/>
        <v>0</v>
      </c>
      <c r="G13" s="45">
        <v>0</v>
      </c>
      <c r="H13" s="40">
        <v>0</v>
      </c>
      <c r="I13" s="40">
        <v>0</v>
      </c>
    </row>
    <row r="14" spans="1:9">
      <c r="A14" s="30"/>
      <c r="B14" s="71" t="s">
        <v>127</v>
      </c>
      <c r="C14" s="45">
        <f t="shared" si="0"/>
        <v>4.86</v>
      </c>
      <c r="D14" s="45">
        <v>4.86</v>
      </c>
      <c r="E14" s="45">
        <v>0</v>
      </c>
      <c r="F14" s="45">
        <f t="shared" si="2"/>
        <v>0</v>
      </c>
      <c r="G14" s="45">
        <v>0</v>
      </c>
      <c r="H14" s="40">
        <v>0</v>
      </c>
      <c r="I14" s="40">
        <v>0</v>
      </c>
    </row>
    <row r="15" spans="1:9">
      <c r="A15" s="30">
        <v>2150899</v>
      </c>
      <c r="B15" s="31" t="s">
        <v>128</v>
      </c>
      <c r="C15" s="45">
        <f t="shared" si="0"/>
        <v>0</v>
      </c>
      <c r="D15" s="45">
        <v>0</v>
      </c>
      <c r="E15" s="45">
        <v>0</v>
      </c>
      <c r="F15" s="45">
        <f t="shared" si="2"/>
        <v>27</v>
      </c>
      <c r="G15" s="45">
        <f>G16</f>
        <v>27</v>
      </c>
      <c r="H15" s="40">
        <v>0</v>
      </c>
      <c r="I15" s="40">
        <v>0</v>
      </c>
    </row>
    <row r="16" ht="24" spans="1:9">
      <c r="A16" s="30"/>
      <c r="B16" s="72" t="s">
        <v>129</v>
      </c>
      <c r="C16" s="45">
        <f t="shared" si="0"/>
        <v>0</v>
      </c>
      <c r="D16" s="45">
        <v>0</v>
      </c>
      <c r="E16" s="45">
        <v>0</v>
      </c>
      <c r="F16" s="45">
        <f t="shared" si="2"/>
        <v>27</v>
      </c>
      <c r="G16" s="45">
        <v>27</v>
      </c>
      <c r="H16" s="40">
        <v>0</v>
      </c>
      <c r="I16" s="40">
        <v>0</v>
      </c>
    </row>
    <row r="17" spans="1:9">
      <c r="A17" s="30">
        <v>206</v>
      </c>
      <c r="B17" s="70" t="s">
        <v>130</v>
      </c>
      <c r="C17" s="43">
        <f t="shared" si="0"/>
        <v>62.98</v>
      </c>
      <c r="D17" s="43">
        <v>62.98</v>
      </c>
      <c r="E17" s="43">
        <v>0</v>
      </c>
      <c r="F17" s="43">
        <f t="shared" si="2"/>
        <v>25.7</v>
      </c>
      <c r="G17" s="43">
        <f>G20</f>
        <v>25.7</v>
      </c>
      <c r="H17" s="41">
        <v>0</v>
      </c>
      <c r="I17" s="41">
        <v>0</v>
      </c>
    </row>
    <row r="18" spans="1:9">
      <c r="A18" s="30">
        <v>20601</v>
      </c>
      <c r="B18" s="70" t="s">
        <v>131</v>
      </c>
      <c r="C18" s="44">
        <v>62.98</v>
      </c>
      <c r="D18" s="44">
        <v>62.98</v>
      </c>
      <c r="E18" s="43">
        <v>0</v>
      </c>
      <c r="F18" s="43">
        <v>0</v>
      </c>
      <c r="G18" s="43">
        <v>0</v>
      </c>
      <c r="H18" s="41">
        <v>0</v>
      </c>
      <c r="I18" s="41">
        <v>0</v>
      </c>
    </row>
    <row r="19" spans="1:9">
      <c r="A19" s="30">
        <v>2060101</v>
      </c>
      <c r="B19" s="70" t="s">
        <v>132</v>
      </c>
      <c r="C19" s="44">
        <v>62.98</v>
      </c>
      <c r="D19" s="44">
        <v>62.98</v>
      </c>
      <c r="E19" s="43">
        <v>0</v>
      </c>
      <c r="F19" s="43">
        <v>0</v>
      </c>
      <c r="G19" s="43">
        <v>0</v>
      </c>
      <c r="H19" s="41">
        <v>0</v>
      </c>
      <c r="I19" s="41">
        <v>0</v>
      </c>
    </row>
    <row r="20" spans="1:9">
      <c r="A20" s="30">
        <v>20603</v>
      </c>
      <c r="B20" s="31" t="s">
        <v>133</v>
      </c>
      <c r="C20" s="45">
        <f t="shared" ref="C20:C47" si="3">D20+E20</f>
        <v>0</v>
      </c>
      <c r="D20" s="45">
        <f>D21+D25</f>
        <v>0</v>
      </c>
      <c r="E20" s="45">
        <v>0</v>
      </c>
      <c r="F20" s="45">
        <f t="shared" ref="F20:F47" si="4">G20+H20</f>
        <v>25.7</v>
      </c>
      <c r="G20" s="45">
        <f>G21+G25</f>
        <v>25.7</v>
      </c>
      <c r="H20" s="40">
        <v>0</v>
      </c>
      <c r="I20" s="40">
        <v>0</v>
      </c>
    </row>
    <row r="21" spans="1:9">
      <c r="A21" s="30">
        <v>2060399</v>
      </c>
      <c r="B21" s="31" t="s">
        <v>134</v>
      </c>
      <c r="C21" s="45">
        <f t="shared" si="3"/>
        <v>0</v>
      </c>
      <c r="D21" s="45">
        <v>0</v>
      </c>
      <c r="E21" s="45">
        <v>0</v>
      </c>
      <c r="F21" s="45">
        <f t="shared" si="4"/>
        <v>6</v>
      </c>
      <c r="G21" s="45">
        <v>6</v>
      </c>
      <c r="H21" s="40">
        <v>0</v>
      </c>
      <c r="I21" s="40">
        <v>0</v>
      </c>
    </row>
    <row r="22" spans="1:9">
      <c r="A22" s="30"/>
      <c r="B22" s="31" t="s">
        <v>135</v>
      </c>
      <c r="C22" s="45">
        <f t="shared" si="3"/>
        <v>0</v>
      </c>
      <c r="D22" s="45">
        <v>0</v>
      </c>
      <c r="E22" s="45">
        <v>0</v>
      </c>
      <c r="F22" s="45">
        <f t="shared" si="4"/>
        <v>2</v>
      </c>
      <c r="G22" s="45">
        <v>2</v>
      </c>
      <c r="H22" s="40">
        <v>0</v>
      </c>
      <c r="I22" s="40">
        <v>0</v>
      </c>
    </row>
    <row r="23" spans="1:9">
      <c r="A23" s="30"/>
      <c r="B23" s="31" t="s">
        <v>136</v>
      </c>
      <c r="C23" s="45">
        <f t="shared" si="3"/>
        <v>0</v>
      </c>
      <c r="D23" s="45">
        <v>0</v>
      </c>
      <c r="E23" s="45">
        <v>0</v>
      </c>
      <c r="F23" s="45">
        <f t="shared" si="4"/>
        <v>2</v>
      </c>
      <c r="G23" s="45">
        <v>2</v>
      </c>
      <c r="H23" s="40">
        <v>0</v>
      </c>
      <c r="I23" s="40">
        <v>0</v>
      </c>
    </row>
    <row r="24" spans="1:9">
      <c r="A24" s="30"/>
      <c r="B24" s="31" t="s">
        <v>137</v>
      </c>
      <c r="C24" s="45">
        <f t="shared" si="3"/>
        <v>0</v>
      </c>
      <c r="D24" s="45">
        <v>0</v>
      </c>
      <c r="E24" s="45">
        <v>0</v>
      </c>
      <c r="F24" s="45">
        <f t="shared" si="4"/>
        <v>2</v>
      </c>
      <c r="G24" s="45">
        <v>2</v>
      </c>
      <c r="H24" s="40">
        <v>0</v>
      </c>
      <c r="I24" s="40">
        <v>0</v>
      </c>
    </row>
    <row r="25" spans="1:9">
      <c r="A25" s="30">
        <v>2069999</v>
      </c>
      <c r="B25" s="31" t="s">
        <v>138</v>
      </c>
      <c r="C25" s="44">
        <f t="shared" si="3"/>
        <v>0</v>
      </c>
      <c r="D25" s="44">
        <v>0</v>
      </c>
      <c r="E25" s="44">
        <v>0</v>
      </c>
      <c r="F25" s="44">
        <f t="shared" si="4"/>
        <v>19.7</v>
      </c>
      <c r="G25" s="44">
        <v>19.7</v>
      </c>
      <c r="H25" s="40">
        <v>0</v>
      </c>
      <c r="I25" s="40">
        <v>0</v>
      </c>
    </row>
    <row r="26" ht="28" customHeight="1" spans="1:9">
      <c r="A26" s="30"/>
      <c r="B26" s="27" t="s">
        <v>139</v>
      </c>
      <c r="C26" s="45">
        <f t="shared" si="3"/>
        <v>0</v>
      </c>
      <c r="D26" s="45">
        <v>0</v>
      </c>
      <c r="E26" s="45">
        <v>0</v>
      </c>
      <c r="F26" s="45">
        <f t="shared" si="4"/>
        <v>10</v>
      </c>
      <c r="G26" s="45">
        <v>10</v>
      </c>
      <c r="H26" s="40">
        <v>0</v>
      </c>
      <c r="I26" s="40">
        <v>0</v>
      </c>
    </row>
    <row r="27" spans="1:9">
      <c r="A27" s="30"/>
      <c r="B27" s="27" t="s">
        <v>140</v>
      </c>
      <c r="C27" s="45">
        <f t="shared" si="3"/>
        <v>0</v>
      </c>
      <c r="D27" s="45">
        <v>0</v>
      </c>
      <c r="E27" s="45">
        <v>0</v>
      </c>
      <c r="F27" s="45">
        <f t="shared" si="4"/>
        <v>9.7</v>
      </c>
      <c r="G27" s="45">
        <v>9.7</v>
      </c>
      <c r="H27" s="40">
        <v>0</v>
      </c>
      <c r="I27" s="40">
        <v>0</v>
      </c>
    </row>
    <row r="28" spans="1:9">
      <c r="A28" s="30">
        <v>210</v>
      </c>
      <c r="B28" s="73" t="s">
        <v>141</v>
      </c>
      <c r="C28" s="43">
        <f t="shared" si="3"/>
        <v>31.87</v>
      </c>
      <c r="D28" s="43">
        <f>D29</f>
        <v>31.87</v>
      </c>
      <c r="E28" s="43">
        <v>0</v>
      </c>
      <c r="F28" s="43">
        <f t="shared" si="4"/>
        <v>0</v>
      </c>
      <c r="G28" s="41">
        <v>0</v>
      </c>
      <c r="H28" s="41">
        <v>0</v>
      </c>
      <c r="I28" s="41">
        <v>0</v>
      </c>
    </row>
    <row r="29" spans="1:9">
      <c r="A29" s="30">
        <v>21011</v>
      </c>
      <c r="B29" s="74" t="s">
        <v>142</v>
      </c>
      <c r="C29" s="45">
        <f t="shared" si="3"/>
        <v>31.87</v>
      </c>
      <c r="D29" s="45">
        <f>D30+D31+D32</f>
        <v>31.87</v>
      </c>
      <c r="E29" s="45">
        <v>0</v>
      </c>
      <c r="F29" s="45">
        <f t="shared" si="4"/>
        <v>0</v>
      </c>
      <c r="G29" s="40">
        <v>0</v>
      </c>
      <c r="H29" s="40">
        <v>0</v>
      </c>
      <c r="I29" s="40">
        <v>0</v>
      </c>
    </row>
    <row r="30" spans="1:9">
      <c r="A30" s="30">
        <v>2101101</v>
      </c>
      <c r="B30" s="74" t="s">
        <v>143</v>
      </c>
      <c r="C30" s="45">
        <f t="shared" si="3"/>
        <v>14.12</v>
      </c>
      <c r="D30" s="45">
        <v>14.12</v>
      </c>
      <c r="E30" s="45">
        <v>0</v>
      </c>
      <c r="F30" s="45">
        <f t="shared" si="4"/>
        <v>0</v>
      </c>
      <c r="G30" s="40">
        <v>0</v>
      </c>
      <c r="H30" s="40">
        <v>0</v>
      </c>
      <c r="I30" s="40">
        <v>0</v>
      </c>
    </row>
    <row r="31" spans="1:9">
      <c r="A31" s="30">
        <v>2101103</v>
      </c>
      <c r="B31" s="74" t="s">
        <v>144</v>
      </c>
      <c r="C31" s="45">
        <f t="shared" si="3"/>
        <v>16.87</v>
      </c>
      <c r="D31" s="45">
        <v>16.87</v>
      </c>
      <c r="E31" s="45">
        <v>0</v>
      </c>
      <c r="F31" s="45">
        <f t="shared" si="4"/>
        <v>0</v>
      </c>
      <c r="G31" s="40">
        <v>0</v>
      </c>
      <c r="H31" s="40">
        <v>0</v>
      </c>
      <c r="I31" s="40">
        <v>0</v>
      </c>
    </row>
    <row r="32" spans="1:9">
      <c r="A32" s="30">
        <v>2101199</v>
      </c>
      <c r="B32" s="74" t="s">
        <v>145</v>
      </c>
      <c r="C32" s="45">
        <f t="shared" si="3"/>
        <v>0.88</v>
      </c>
      <c r="D32" s="45">
        <v>0.88</v>
      </c>
      <c r="E32" s="45">
        <v>0</v>
      </c>
      <c r="F32" s="45">
        <f t="shared" si="4"/>
        <v>0</v>
      </c>
      <c r="G32" s="40">
        <v>0</v>
      </c>
      <c r="H32" s="40">
        <v>0</v>
      </c>
      <c r="I32" s="40">
        <v>0</v>
      </c>
    </row>
    <row r="33" spans="1:9">
      <c r="A33" s="30">
        <v>221</v>
      </c>
      <c r="B33" s="70" t="s">
        <v>146</v>
      </c>
      <c r="C33" s="43">
        <f t="shared" si="3"/>
        <v>73.65</v>
      </c>
      <c r="D33" s="43">
        <f>D34</f>
        <v>73.65</v>
      </c>
      <c r="E33" s="43">
        <v>0</v>
      </c>
      <c r="F33" s="43">
        <f t="shared" si="4"/>
        <v>0</v>
      </c>
      <c r="G33" s="41">
        <v>0</v>
      </c>
      <c r="H33" s="41">
        <v>0</v>
      </c>
      <c r="I33" s="41">
        <v>0</v>
      </c>
    </row>
    <row r="34" spans="1:9">
      <c r="A34" s="30">
        <v>2210</v>
      </c>
      <c r="B34" s="72" t="s">
        <v>147</v>
      </c>
      <c r="C34" s="45">
        <f t="shared" si="3"/>
        <v>73.65</v>
      </c>
      <c r="D34" s="45">
        <f>D35+D36</f>
        <v>73.65</v>
      </c>
      <c r="E34" s="45">
        <v>0</v>
      </c>
      <c r="F34" s="45">
        <f t="shared" si="4"/>
        <v>0</v>
      </c>
      <c r="G34" s="40">
        <v>0</v>
      </c>
      <c r="H34" s="40">
        <v>0</v>
      </c>
      <c r="I34" s="40">
        <v>0</v>
      </c>
    </row>
    <row r="35" spans="1:9">
      <c r="A35" s="30">
        <v>2210201</v>
      </c>
      <c r="B35" s="72" t="s">
        <v>148</v>
      </c>
      <c r="C35" s="45">
        <f t="shared" si="3"/>
        <v>32.97</v>
      </c>
      <c r="D35" s="45">
        <v>32.97</v>
      </c>
      <c r="E35" s="45">
        <v>0</v>
      </c>
      <c r="F35" s="45">
        <f t="shared" si="4"/>
        <v>0</v>
      </c>
      <c r="G35" s="40">
        <v>0</v>
      </c>
      <c r="H35" s="40">
        <v>0</v>
      </c>
      <c r="I35" s="40">
        <v>0</v>
      </c>
    </row>
    <row r="36" spans="1:9">
      <c r="A36" s="30">
        <v>2210203</v>
      </c>
      <c r="B36" s="72" t="s">
        <v>149</v>
      </c>
      <c r="C36" s="45">
        <f t="shared" si="3"/>
        <v>40.68</v>
      </c>
      <c r="D36" s="45">
        <v>40.68</v>
      </c>
      <c r="E36" s="45">
        <v>0</v>
      </c>
      <c r="F36" s="45">
        <f t="shared" si="4"/>
        <v>0</v>
      </c>
      <c r="G36" s="40">
        <v>0</v>
      </c>
      <c r="H36" s="40">
        <v>0</v>
      </c>
      <c r="I36" s="40">
        <v>0</v>
      </c>
    </row>
    <row r="37" spans="1:9">
      <c r="A37" s="30">
        <v>208</v>
      </c>
      <c r="B37" s="70" t="s">
        <v>150</v>
      </c>
      <c r="C37" s="43">
        <f t="shared" si="3"/>
        <v>112.15</v>
      </c>
      <c r="D37" s="43">
        <f>D38+D39+D40+D41</f>
        <v>112.15</v>
      </c>
      <c r="E37" s="43">
        <v>0</v>
      </c>
      <c r="F37" s="43">
        <f t="shared" si="4"/>
        <v>0</v>
      </c>
      <c r="G37" s="41">
        <v>0</v>
      </c>
      <c r="H37" s="41">
        <v>0</v>
      </c>
      <c r="I37" s="41">
        <v>0</v>
      </c>
    </row>
    <row r="38" spans="1:9">
      <c r="A38" s="30">
        <v>20805</v>
      </c>
      <c r="B38" s="31" t="s">
        <v>151</v>
      </c>
      <c r="C38" s="45">
        <f t="shared" si="3"/>
        <v>35.38</v>
      </c>
      <c r="D38" s="45">
        <v>35.38</v>
      </c>
      <c r="E38" s="45">
        <v>0</v>
      </c>
      <c r="F38" s="45">
        <f t="shared" si="4"/>
        <v>0</v>
      </c>
      <c r="G38" s="40">
        <v>0</v>
      </c>
      <c r="H38" s="40">
        <v>0</v>
      </c>
      <c r="I38" s="40">
        <v>0</v>
      </c>
    </row>
    <row r="39" spans="1:9">
      <c r="A39" s="30">
        <v>2080505</v>
      </c>
      <c r="B39" s="31" t="s">
        <v>152</v>
      </c>
      <c r="C39" s="45">
        <f t="shared" si="3"/>
        <v>3</v>
      </c>
      <c r="D39" s="45">
        <v>3</v>
      </c>
      <c r="E39" s="45">
        <v>0</v>
      </c>
      <c r="F39" s="45">
        <f t="shared" si="4"/>
        <v>0</v>
      </c>
      <c r="G39" s="40">
        <v>0</v>
      </c>
      <c r="H39" s="40">
        <v>0</v>
      </c>
      <c r="I39" s="40">
        <v>0</v>
      </c>
    </row>
    <row r="40" spans="1:9">
      <c r="A40" s="30">
        <v>2080506</v>
      </c>
      <c r="B40" s="31" t="s">
        <v>153</v>
      </c>
      <c r="C40" s="45">
        <f t="shared" si="3"/>
        <v>73.77</v>
      </c>
      <c r="D40" s="45">
        <v>73.77</v>
      </c>
      <c r="E40" s="45">
        <v>0</v>
      </c>
      <c r="F40" s="45">
        <f t="shared" si="4"/>
        <v>0</v>
      </c>
      <c r="G40" s="40">
        <v>0</v>
      </c>
      <c r="H40" s="40">
        <v>0</v>
      </c>
      <c r="I40" s="40">
        <v>0</v>
      </c>
    </row>
    <row r="41" spans="1:9">
      <c r="A41" s="30">
        <v>2080599</v>
      </c>
      <c r="B41" s="31" t="s">
        <v>154</v>
      </c>
      <c r="C41" s="45">
        <f t="shared" si="3"/>
        <v>0</v>
      </c>
      <c r="D41" s="45">
        <v>0</v>
      </c>
      <c r="E41" s="45">
        <v>0</v>
      </c>
      <c r="F41" s="45">
        <f t="shared" si="4"/>
        <v>0</v>
      </c>
      <c r="G41" s="40">
        <v>0</v>
      </c>
      <c r="H41" s="40">
        <v>0</v>
      </c>
      <c r="I41" s="40">
        <v>0</v>
      </c>
    </row>
    <row r="42" spans="1:9">
      <c r="A42" s="30">
        <v>216</v>
      </c>
      <c r="B42" s="70" t="s">
        <v>155</v>
      </c>
      <c r="C42" s="43">
        <f t="shared" si="3"/>
        <v>0</v>
      </c>
      <c r="D42" s="43">
        <v>0</v>
      </c>
      <c r="E42" s="43">
        <v>0</v>
      </c>
      <c r="F42" s="43">
        <f t="shared" si="4"/>
        <v>7.92</v>
      </c>
      <c r="G42" s="43">
        <v>7.92</v>
      </c>
      <c r="H42" s="41">
        <v>0</v>
      </c>
      <c r="I42" s="41">
        <v>0</v>
      </c>
    </row>
    <row r="43" ht="12" customHeight="1" spans="1:9">
      <c r="A43" s="30">
        <v>21602</v>
      </c>
      <c r="B43" s="31" t="s">
        <v>156</v>
      </c>
      <c r="C43" s="45">
        <f t="shared" si="3"/>
        <v>0</v>
      </c>
      <c r="D43" s="45">
        <v>0</v>
      </c>
      <c r="E43" s="45">
        <v>0</v>
      </c>
      <c r="F43" s="45">
        <f t="shared" si="4"/>
        <v>7.92</v>
      </c>
      <c r="G43" s="45">
        <v>7.92</v>
      </c>
      <c r="H43" s="40">
        <v>0</v>
      </c>
      <c r="I43" s="40">
        <v>0</v>
      </c>
    </row>
    <row r="44" spans="1:9">
      <c r="A44" s="30">
        <v>2160299</v>
      </c>
      <c r="B44" s="31" t="s">
        <v>157</v>
      </c>
      <c r="C44" s="45">
        <f t="shared" si="3"/>
        <v>0</v>
      </c>
      <c r="D44" s="45">
        <v>0</v>
      </c>
      <c r="E44" s="45">
        <v>0</v>
      </c>
      <c r="F44" s="45">
        <f t="shared" si="4"/>
        <v>7.92</v>
      </c>
      <c r="G44" s="45">
        <v>7.92</v>
      </c>
      <c r="H44" s="40">
        <v>0</v>
      </c>
      <c r="I44" s="40">
        <v>0</v>
      </c>
    </row>
    <row r="45" s="69" customFormat="1" spans="1:9">
      <c r="A45" s="28">
        <v>213</v>
      </c>
      <c r="B45" s="39" t="s">
        <v>158</v>
      </c>
      <c r="C45" s="43">
        <f t="shared" si="3"/>
        <v>0</v>
      </c>
      <c r="D45" s="43">
        <v>0</v>
      </c>
      <c r="E45" s="43">
        <v>0</v>
      </c>
      <c r="F45" s="43">
        <f t="shared" si="4"/>
        <v>2.89</v>
      </c>
      <c r="G45" s="43">
        <v>2.89</v>
      </c>
      <c r="H45" s="41">
        <v>0</v>
      </c>
      <c r="I45" s="41">
        <v>0</v>
      </c>
    </row>
    <row r="46" spans="1:9">
      <c r="A46" s="30">
        <v>21303</v>
      </c>
      <c r="B46" s="31" t="s">
        <v>159</v>
      </c>
      <c r="C46" s="45">
        <f t="shared" si="3"/>
        <v>0</v>
      </c>
      <c r="D46" s="45">
        <v>0</v>
      </c>
      <c r="E46" s="45">
        <v>0</v>
      </c>
      <c r="F46" s="45">
        <f t="shared" si="4"/>
        <v>2.89</v>
      </c>
      <c r="G46" s="45">
        <v>2.89</v>
      </c>
      <c r="H46" s="40">
        <v>0</v>
      </c>
      <c r="I46" s="40">
        <v>0</v>
      </c>
    </row>
    <row r="47" spans="1:9">
      <c r="A47" s="30">
        <v>2130335</v>
      </c>
      <c r="B47" s="31" t="s">
        <v>160</v>
      </c>
      <c r="C47" s="45">
        <f t="shared" si="3"/>
        <v>0</v>
      </c>
      <c r="D47" s="45">
        <v>0</v>
      </c>
      <c r="E47" s="45">
        <v>0</v>
      </c>
      <c r="F47" s="45">
        <f t="shared" si="4"/>
        <v>2.89</v>
      </c>
      <c r="G47" s="45">
        <v>2.89</v>
      </c>
      <c r="H47" s="40">
        <v>0</v>
      </c>
      <c r="I47" s="40">
        <v>0</v>
      </c>
    </row>
    <row r="48" spans="1:1">
      <c r="A48" s="7" t="s">
        <v>97</v>
      </c>
    </row>
  </sheetData>
  <mergeCells count="14">
    <mergeCell ref="A1:I1"/>
    <mergeCell ref="A2:I2"/>
    <mergeCell ref="A3:E3"/>
    <mergeCell ref="F3:I3"/>
    <mergeCell ref="A4:B4"/>
    <mergeCell ref="E4:I4"/>
    <mergeCell ref="F5:H5"/>
    <mergeCell ref="A7:B7"/>
    <mergeCell ref="A5:A6"/>
    <mergeCell ref="B5:B6"/>
    <mergeCell ref="C4:C6"/>
    <mergeCell ref="D4:D6"/>
    <mergeCell ref="E5:E6"/>
    <mergeCell ref="I5:I6"/>
  </mergeCells>
  <pageMargins left="0.75" right="0.75" top="1" bottom="1" header="0.5" footer="0.5"/>
  <pageSetup paperSize="9" scale="6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2"/>
  <sheetViews>
    <sheetView topLeftCell="A62" workbookViewId="0">
      <selection activeCell="B90" sqref="A1:C92"/>
    </sheetView>
  </sheetViews>
  <sheetFormatPr defaultColWidth="9" defaultRowHeight="14.25" outlineLevelCol="2"/>
  <cols>
    <col min="1" max="3" width="40.625" customWidth="1"/>
  </cols>
  <sheetData>
    <row r="1" ht="13.5" customHeight="1" spans="1:3">
      <c r="A1" s="17" t="s">
        <v>178</v>
      </c>
      <c r="B1" s="17"/>
      <c r="C1" s="17"/>
    </row>
    <row r="2" ht="45" customHeight="1" spans="1:3">
      <c r="A2" s="19" t="s">
        <v>179</v>
      </c>
      <c r="B2" s="19"/>
      <c r="C2" s="19"/>
    </row>
    <row r="3" ht="15" customHeight="1" spans="1:3">
      <c r="A3" s="21" t="s">
        <v>100</v>
      </c>
      <c r="B3" s="21"/>
      <c r="C3" s="67" t="s">
        <v>19</v>
      </c>
    </row>
    <row r="4" spans="1:3">
      <c r="A4" s="4" t="s">
        <v>180</v>
      </c>
      <c r="B4" s="4" t="s">
        <v>181</v>
      </c>
      <c r="C4" s="4" t="s">
        <v>182</v>
      </c>
    </row>
    <row r="5" spans="1:3">
      <c r="A5" s="68"/>
      <c r="B5" s="5" t="s">
        <v>75</v>
      </c>
      <c r="C5" s="40">
        <f>C6+C20+C41+C47+C60+C87</f>
        <v>445.88</v>
      </c>
    </row>
    <row r="6" spans="1:3">
      <c r="A6" s="6" t="s">
        <v>183</v>
      </c>
      <c r="B6" s="6" t="s">
        <v>184</v>
      </c>
      <c r="C6" s="40">
        <f>SUM(C7:C19)</f>
        <v>334.88</v>
      </c>
    </row>
    <row r="7" spans="1:3">
      <c r="A7" s="6" t="s">
        <v>185</v>
      </c>
      <c r="B7" s="6" t="s">
        <v>186</v>
      </c>
      <c r="C7" s="40">
        <v>105.78</v>
      </c>
    </row>
    <row r="8" spans="1:3">
      <c r="A8" s="6" t="s">
        <v>185</v>
      </c>
      <c r="B8" s="6" t="s">
        <v>187</v>
      </c>
      <c r="C8" s="40">
        <v>61.12</v>
      </c>
    </row>
    <row r="9" spans="1:3">
      <c r="A9" s="6" t="s">
        <v>185</v>
      </c>
      <c r="B9" s="6" t="s">
        <v>188</v>
      </c>
      <c r="C9" s="40">
        <v>2.08</v>
      </c>
    </row>
    <row r="10" spans="1:3">
      <c r="A10" s="6" t="s">
        <v>185</v>
      </c>
      <c r="B10" s="6" t="s">
        <v>189</v>
      </c>
      <c r="C10" s="40">
        <v>58.8</v>
      </c>
    </row>
    <row r="11" spans="1:3">
      <c r="A11" s="6" t="s">
        <v>190</v>
      </c>
      <c r="B11" s="6" t="s">
        <v>191</v>
      </c>
      <c r="C11" s="40">
        <v>35.38</v>
      </c>
    </row>
    <row r="12" spans="1:3">
      <c r="A12" s="6" t="s">
        <v>190</v>
      </c>
      <c r="B12" s="6" t="s">
        <v>192</v>
      </c>
      <c r="C12" s="40">
        <v>3</v>
      </c>
    </row>
    <row r="13" spans="1:3">
      <c r="A13" s="6" t="s">
        <v>190</v>
      </c>
      <c r="B13" s="6" t="s">
        <v>193</v>
      </c>
      <c r="C13" s="40">
        <v>14.12</v>
      </c>
    </row>
    <row r="14" spans="1:3">
      <c r="A14" s="6" t="s">
        <v>190</v>
      </c>
      <c r="B14" s="6" t="s">
        <v>194</v>
      </c>
      <c r="C14" s="40">
        <v>16.86</v>
      </c>
    </row>
    <row r="15" spans="1:3">
      <c r="A15" s="6" t="s">
        <v>190</v>
      </c>
      <c r="B15" s="6" t="s">
        <v>195</v>
      </c>
      <c r="C15" s="40">
        <v>0.88</v>
      </c>
    </row>
    <row r="16" spans="1:3">
      <c r="A16" s="6" t="s">
        <v>196</v>
      </c>
      <c r="B16" s="6" t="s">
        <v>197</v>
      </c>
      <c r="C16" s="40">
        <v>32.97</v>
      </c>
    </row>
    <row r="17" spans="1:3">
      <c r="A17" s="6" t="s">
        <v>198</v>
      </c>
      <c r="B17" s="6" t="s">
        <v>199</v>
      </c>
      <c r="C17" s="40">
        <v>0</v>
      </c>
    </row>
    <row r="18" spans="1:3">
      <c r="A18" s="6" t="s">
        <v>198</v>
      </c>
      <c r="B18" s="6" t="s">
        <v>200</v>
      </c>
      <c r="C18" s="40">
        <v>0</v>
      </c>
    </row>
    <row r="19" spans="1:3">
      <c r="A19" s="6" t="s">
        <v>198</v>
      </c>
      <c r="B19" s="6" t="s">
        <v>201</v>
      </c>
      <c r="C19" s="40">
        <v>3.89</v>
      </c>
    </row>
    <row r="20" spans="1:3">
      <c r="A20" s="6" t="s">
        <v>202</v>
      </c>
      <c r="B20" s="6" t="s">
        <v>203</v>
      </c>
      <c r="C20" s="40">
        <f>SUM(C21:C40)</f>
        <v>28.06</v>
      </c>
    </row>
    <row r="21" spans="1:3">
      <c r="A21" s="6" t="s">
        <v>204</v>
      </c>
      <c r="B21" s="6" t="s">
        <v>205</v>
      </c>
      <c r="C21" s="40">
        <v>7.94</v>
      </c>
    </row>
    <row r="22" spans="1:3">
      <c r="A22" s="6" t="s">
        <v>204</v>
      </c>
      <c r="B22" s="6" t="s">
        <v>206</v>
      </c>
      <c r="C22" s="40">
        <v>0</v>
      </c>
    </row>
    <row r="23" spans="1:3">
      <c r="A23" s="6" t="s">
        <v>204</v>
      </c>
      <c r="B23" s="6" t="s">
        <v>207</v>
      </c>
      <c r="C23" s="40">
        <v>0</v>
      </c>
    </row>
    <row r="24" spans="1:3">
      <c r="A24" s="6" t="s">
        <v>204</v>
      </c>
      <c r="B24" s="6" t="s">
        <v>208</v>
      </c>
      <c r="C24" s="40">
        <v>0.16</v>
      </c>
    </row>
    <row r="25" spans="1:3">
      <c r="A25" s="6" t="s">
        <v>204</v>
      </c>
      <c r="B25" s="6" t="s">
        <v>209</v>
      </c>
      <c r="C25" s="40">
        <v>2.6</v>
      </c>
    </row>
    <row r="26" spans="1:3">
      <c r="A26" s="6" t="s">
        <v>204</v>
      </c>
      <c r="B26" s="6" t="s">
        <v>210</v>
      </c>
      <c r="C26" s="40">
        <v>1</v>
      </c>
    </row>
    <row r="27" spans="1:3">
      <c r="A27" s="6" t="s">
        <v>204</v>
      </c>
      <c r="B27" s="6" t="s">
        <v>211</v>
      </c>
      <c r="C27" s="40">
        <v>0</v>
      </c>
    </row>
    <row r="28" spans="1:3">
      <c r="A28" s="6" t="s">
        <v>204</v>
      </c>
      <c r="B28" s="6" t="s">
        <v>212</v>
      </c>
      <c r="C28" s="40">
        <v>3</v>
      </c>
    </row>
    <row r="29" spans="1:3">
      <c r="A29" s="6" t="s">
        <v>204</v>
      </c>
      <c r="B29" s="6" t="s">
        <v>213</v>
      </c>
      <c r="C29" s="40">
        <v>0</v>
      </c>
    </row>
    <row r="30" spans="1:3">
      <c r="A30" s="6" t="s">
        <v>204</v>
      </c>
      <c r="B30" s="6" t="s">
        <v>214</v>
      </c>
      <c r="C30" s="40">
        <v>0</v>
      </c>
    </row>
    <row r="31" spans="1:3">
      <c r="A31" s="6" t="s">
        <v>204</v>
      </c>
      <c r="B31" s="6" t="s">
        <v>215</v>
      </c>
      <c r="C31" s="40">
        <v>4.86</v>
      </c>
    </row>
    <row r="32" spans="1:3">
      <c r="A32" s="6" t="s">
        <v>216</v>
      </c>
      <c r="B32" s="6" t="s">
        <v>217</v>
      </c>
      <c r="C32" s="40">
        <v>0</v>
      </c>
    </row>
    <row r="33" spans="1:3">
      <c r="A33" s="6" t="s">
        <v>218</v>
      </c>
      <c r="B33" s="6" t="s">
        <v>219</v>
      </c>
      <c r="C33" s="40">
        <v>0</v>
      </c>
    </row>
    <row r="34" spans="1:3">
      <c r="A34" s="6" t="s">
        <v>220</v>
      </c>
      <c r="B34" s="6" t="s">
        <v>221</v>
      </c>
      <c r="C34" s="40">
        <v>3</v>
      </c>
    </row>
    <row r="35" spans="1:3">
      <c r="A35" s="6" t="s">
        <v>220</v>
      </c>
      <c r="B35" s="6" t="s">
        <v>222</v>
      </c>
      <c r="C35" s="40">
        <v>0</v>
      </c>
    </row>
    <row r="36" spans="1:3">
      <c r="A36" s="6" t="s">
        <v>223</v>
      </c>
      <c r="B36" s="6" t="s">
        <v>224</v>
      </c>
      <c r="C36" s="40">
        <v>1</v>
      </c>
    </row>
    <row r="37" spans="1:3">
      <c r="A37" s="6" t="s">
        <v>225</v>
      </c>
      <c r="B37" s="6" t="s">
        <v>226</v>
      </c>
      <c r="C37" s="40">
        <v>0</v>
      </c>
    </row>
    <row r="38" spans="1:3">
      <c r="A38" s="6" t="s">
        <v>227</v>
      </c>
      <c r="B38" s="6" t="s">
        <v>228</v>
      </c>
      <c r="C38" s="40">
        <v>4.5</v>
      </c>
    </row>
    <row r="39" spans="1:3">
      <c r="A39" s="6" t="s">
        <v>229</v>
      </c>
      <c r="B39" s="6" t="s">
        <v>230</v>
      </c>
      <c r="C39" s="40">
        <v>0</v>
      </c>
    </row>
    <row r="40" spans="1:3">
      <c r="A40" s="6" t="s">
        <v>231</v>
      </c>
      <c r="B40" s="6" t="s">
        <v>232</v>
      </c>
      <c r="C40" s="40">
        <v>0</v>
      </c>
    </row>
    <row r="41" spans="1:3">
      <c r="A41" s="6" t="s">
        <v>233</v>
      </c>
      <c r="B41" s="6" t="s">
        <v>234</v>
      </c>
      <c r="C41" s="40">
        <f>SUM(C42:C46)</f>
        <v>0</v>
      </c>
    </row>
    <row r="42" spans="1:3">
      <c r="A42" s="6" t="s">
        <v>235</v>
      </c>
      <c r="B42" s="6" t="s">
        <v>236</v>
      </c>
      <c r="C42" s="40">
        <v>0</v>
      </c>
    </row>
    <row r="43" spans="1:3">
      <c r="A43" s="6" t="s">
        <v>237</v>
      </c>
      <c r="B43" s="6" t="s">
        <v>238</v>
      </c>
      <c r="C43" s="40">
        <v>0</v>
      </c>
    </row>
    <row r="44" spans="1:3">
      <c r="A44" s="6" t="s">
        <v>237</v>
      </c>
      <c r="B44" s="6" t="s">
        <v>239</v>
      </c>
      <c r="C44" s="40">
        <v>0</v>
      </c>
    </row>
    <row r="45" spans="1:3">
      <c r="A45" s="6" t="s">
        <v>240</v>
      </c>
      <c r="B45" s="6" t="s">
        <v>241</v>
      </c>
      <c r="C45" s="40">
        <v>0</v>
      </c>
    </row>
    <row r="46" spans="1:3">
      <c r="A46" s="6" t="s">
        <v>240</v>
      </c>
      <c r="B46" s="6" t="s">
        <v>242</v>
      </c>
      <c r="C46" s="40">
        <v>0</v>
      </c>
    </row>
    <row r="47" spans="1:3">
      <c r="A47" s="6" t="s">
        <v>243</v>
      </c>
      <c r="B47" s="6" t="s">
        <v>184</v>
      </c>
      <c r="C47" s="40">
        <v>0</v>
      </c>
    </row>
    <row r="48" spans="1:3">
      <c r="A48" s="6" t="s">
        <v>244</v>
      </c>
      <c r="B48" s="6" t="s">
        <v>186</v>
      </c>
      <c r="C48" s="40">
        <v>0</v>
      </c>
    </row>
    <row r="49" spans="1:3">
      <c r="A49" s="6" t="s">
        <v>244</v>
      </c>
      <c r="B49" s="6" t="s">
        <v>187</v>
      </c>
      <c r="C49" s="40">
        <v>0</v>
      </c>
    </row>
    <row r="50" spans="1:3">
      <c r="A50" s="6" t="s">
        <v>244</v>
      </c>
      <c r="B50" s="6" t="s">
        <v>188</v>
      </c>
      <c r="C50" s="40">
        <v>0</v>
      </c>
    </row>
    <row r="51" spans="1:3">
      <c r="A51" s="6" t="s">
        <v>244</v>
      </c>
      <c r="B51" s="6" t="s">
        <v>199</v>
      </c>
      <c r="C51" s="40">
        <v>0</v>
      </c>
    </row>
    <row r="52" spans="1:3">
      <c r="A52" s="6" t="s">
        <v>244</v>
      </c>
      <c r="B52" s="6" t="s">
        <v>189</v>
      </c>
      <c r="C52" s="40">
        <v>0</v>
      </c>
    </row>
    <row r="53" spans="1:3">
      <c r="A53" s="6" t="s">
        <v>244</v>
      </c>
      <c r="B53" s="6" t="s">
        <v>191</v>
      </c>
      <c r="C53" s="40">
        <v>0</v>
      </c>
    </row>
    <row r="54" spans="1:3">
      <c r="A54" s="6" t="s">
        <v>244</v>
      </c>
      <c r="B54" s="6" t="s">
        <v>192</v>
      </c>
      <c r="C54" s="40">
        <v>0</v>
      </c>
    </row>
    <row r="55" spans="1:3">
      <c r="A55" s="6" t="s">
        <v>244</v>
      </c>
      <c r="B55" s="6" t="s">
        <v>193</v>
      </c>
      <c r="C55" s="40">
        <v>0</v>
      </c>
    </row>
    <row r="56" spans="1:3">
      <c r="A56" s="6" t="s">
        <v>244</v>
      </c>
      <c r="B56" s="6" t="s">
        <v>195</v>
      </c>
      <c r="C56" s="40">
        <v>0</v>
      </c>
    </row>
    <row r="57" spans="1:3">
      <c r="A57" s="6" t="s">
        <v>244</v>
      </c>
      <c r="B57" s="6" t="s">
        <v>197</v>
      </c>
      <c r="C57" s="40">
        <v>0</v>
      </c>
    </row>
    <row r="58" spans="1:3">
      <c r="A58" s="6" t="s">
        <v>244</v>
      </c>
      <c r="B58" s="6" t="s">
        <v>200</v>
      </c>
      <c r="C58" s="40">
        <v>0</v>
      </c>
    </row>
    <row r="59" spans="1:3">
      <c r="A59" s="6" t="s">
        <v>244</v>
      </c>
      <c r="B59" s="6" t="s">
        <v>201</v>
      </c>
      <c r="C59" s="40">
        <v>0</v>
      </c>
    </row>
    <row r="60" spans="1:3">
      <c r="A60" s="6" t="s">
        <v>245</v>
      </c>
      <c r="B60" s="6" t="s">
        <v>203</v>
      </c>
      <c r="C60" s="40">
        <v>0</v>
      </c>
    </row>
    <row r="61" spans="1:3">
      <c r="A61" s="6" t="s">
        <v>246</v>
      </c>
      <c r="B61" s="6" t="s">
        <v>205</v>
      </c>
      <c r="C61" s="40">
        <v>0</v>
      </c>
    </row>
    <row r="62" spans="1:3">
      <c r="A62" s="6" t="s">
        <v>246</v>
      </c>
      <c r="B62" s="6" t="s">
        <v>206</v>
      </c>
      <c r="C62" s="40">
        <v>0</v>
      </c>
    </row>
    <row r="63" spans="1:3">
      <c r="A63" s="6" t="s">
        <v>246</v>
      </c>
      <c r="B63" s="6" t="s">
        <v>247</v>
      </c>
      <c r="C63" s="40">
        <v>0</v>
      </c>
    </row>
    <row r="64" spans="1:3">
      <c r="A64" s="6" t="s">
        <v>246</v>
      </c>
      <c r="B64" s="6" t="s">
        <v>207</v>
      </c>
      <c r="C64" s="40">
        <v>0</v>
      </c>
    </row>
    <row r="65" spans="1:3">
      <c r="A65" s="6" t="s">
        <v>246</v>
      </c>
      <c r="B65" s="6" t="s">
        <v>208</v>
      </c>
      <c r="C65" s="40">
        <v>0</v>
      </c>
    </row>
    <row r="66" spans="1:3">
      <c r="A66" s="6" t="s">
        <v>246</v>
      </c>
      <c r="B66" s="6" t="s">
        <v>209</v>
      </c>
      <c r="C66" s="40">
        <v>0</v>
      </c>
    </row>
    <row r="67" spans="1:3">
      <c r="A67" s="6" t="s">
        <v>246</v>
      </c>
      <c r="B67" s="6" t="s">
        <v>210</v>
      </c>
      <c r="C67" s="40">
        <v>0</v>
      </c>
    </row>
    <row r="68" spans="1:3">
      <c r="A68" s="6" t="s">
        <v>246</v>
      </c>
      <c r="B68" s="6" t="s">
        <v>248</v>
      </c>
      <c r="C68" s="40">
        <v>0</v>
      </c>
    </row>
    <row r="69" spans="1:3">
      <c r="A69" s="6" t="s">
        <v>246</v>
      </c>
      <c r="B69" s="6" t="s">
        <v>211</v>
      </c>
      <c r="C69" s="40">
        <v>0</v>
      </c>
    </row>
    <row r="70" spans="1:3">
      <c r="A70" s="6" t="s">
        <v>246</v>
      </c>
      <c r="B70" s="6" t="s">
        <v>212</v>
      </c>
      <c r="C70" s="40">
        <v>0</v>
      </c>
    </row>
    <row r="71" spans="1:3">
      <c r="A71" s="6" t="s">
        <v>246</v>
      </c>
      <c r="B71" s="6" t="s">
        <v>226</v>
      </c>
      <c r="C71" s="40">
        <v>0</v>
      </c>
    </row>
    <row r="72" spans="1:3">
      <c r="A72" s="6" t="s">
        <v>246</v>
      </c>
      <c r="B72" s="6" t="s">
        <v>230</v>
      </c>
      <c r="C72" s="40">
        <v>0</v>
      </c>
    </row>
    <row r="73" spans="1:3">
      <c r="A73" s="6" t="s">
        <v>246</v>
      </c>
      <c r="B73" s="6" t="s">
        <v>249</v>
      </c>
      <c r="C73" s="40">
        <v>0</v>
      </c>
    </row>
    <row r="74" spans="1:3">
      <c r="A74" s="6" t="s">
        <v>246</v>
      </c>
      <c r="B74" s="6" t="s">
        <v>217</v>
      </c>
      <c r="C74" s="40">
        <v>0</v>
      </c>
    </row>
    <row r="75" spans="1:3">
      <c r="A75" s="6" t="s">
        <v>246</v>
      </c>
      <c r="B75" s="6" t="s">
        <v>219</v>
      </c>
      <c r="C75" s="40">
        <v>0</v>
      </c>
    </row>
    <row r="76" spans="1:3">
      <c r="A76" s="6" t="s">
        <v>246</v>
      </c>
      <c r="B76" s="6" t="s">
        <v>224</v>
      </c>
      <c r="C76" s="40">
        <v>0</v>
      </c>
    </row>
    <row r="77" spans="1:3">
      <c r="A77" s="6" t="s">
        <v>246</v>
      </c>
      <c r="B77" s="6" t="s">
        <v>250</v>
      </c>
      <c r="C77" s="40">
        <v>0</v>
      </c>
    </row>
    <row r="78" spans="1:3">
      <c r="A78" s="6" t="s">
        <v>246</v>
      </c>
      <c r="B78" s="6" t="s">
        <v>251</v>
      </c>
      <c r="C78" s="40">
        <v>0</v>
      </c>
    </row>
    <row r="79" spans="1:3">
      <c r="A79" s="6" t="s">
        <v>246</v>
      </c>
      <c r="B79" s="6" t="s">
        <v>221</v>
      </c>
      <c r="C79" s="40">
        <v>0</v>
      </c>
    </row>
    <row r="80" spans="1:3">
      <c r="A80" s="6" t="s">
        <v>246</v>
      </c>
      <c r="B80" s="6" t="s">
        <v>222</v>
      </c>
      <c r="C80" s="40">
        <v>0</v>
      </c>
    </row>
    <row r="81" spans="1:3">
      <c r="A81" s="6" t="s">
        <v>246</v>
      </c>
      <c r="B81" s="6" t="s">
        <v>213</v>
      </c>
      <c r="C81" s="40">
        <v>0</v>
      </c>
    </row>
    <row r="82" spans="1:3">
      <c r="A82" s="6" t="s">
        <v>246</v>
      </c>
      <c r="B82" s="6" t="s">
        <v>214</v>
      </c>
      <c r="C82" s="40">
        <v>0</v>
      </c>
    </row>
    <row r="83" spans="1:3">
      <c r="A83" s="6" t="s">
        <v>246</v>
      </c>
      <c r="B83" s="6" t="s">
        <v>228</v>
      </c>
      <c r="C83" s="40">
        <v>0</v>
      </c>
    </row>
    <row r="84" spans="1:3">
      <c r="A84" s="6" t="s">
        <v>246</v>
      </c>
      <c r="B84" s="6" t="s">
        <v>215</v>
      </c>
      <c r="C84" s="40">
        <v>0</v>
      </c>
    </row>
    <row r="85" spans="1:3">
      <c r="A85" s="6" t="s">
        <v>246</v>
      </c>
      <c r="B85" s="6" t="s">
        <v>252</v>
      </c>
      <c r="C85" s="40">
        <v>0</v>
      </c>
    </row>
    <row r="86" spans="1:3">
      <c r="A86" s="6" t="s">
        <v>246</v>
      </c>
      <c r="B86" s="6" t="s">
        <v>232</v>
      </c>
      <c r="C86" s="40">
        <v>0</v>
      </c>
    </row>
    <row r="87" spans="1:3">
      <c r="A87" s="6" t="s">
        <v>253</v>
      </c>
      <c r="B87" s="6" t="s">
        <v>254</v>
      </c>
      <c r="C87" s="40">
        <f>SUM(C88:C91)</f>
        <v>82.94</v>
      </c>
    </row>
    <row r="88" spans="1:3">
      <c r="A88" s="6" t="s">
        <v>255</v>
      </c>
      <c r="B88" s="6" t="s">
        <v>256</v>
      </c>
      <c r="C88" s="40">
        <v>8.4</v>
      </c>
    </row>
    <row r="89" spans="1:3">
      <c r="A89" s="6" t="s">
        <v>257</v>
      </c>
      <c r="B89" s="6" t="s">
        <v>258</v>
      </c>
      <c r="C89" s="40">
        <v>0</v>
      </c>
    </row>
    <row r="90" spans="1:3">
      <c r="A90" s="6" t="s">
        <v>257</v>
      </c>
      <c r="B90" s="6" t="s">
        <v>259</v>
      </c>
      <c r="C90" s="40">
        <v>73.77</v>
      </c>
    </row>
    <row r="91" spans="1:3">
      <c r="A91" s="6" t="s">
        <v>260</v>
      </c>
      <c r="B91" s="6" t="s">
        <v>261</v>
      </c>
      <c r="C91" s="40">
        <v>0.77</v>
      </c>
    </row>
    <row r="92" spans="1:1">
      <c r="A92" s="7" t="s">
        <v>97</v>
      </c>
    </row>
  </sheetData>
  <mergeCells count="3">
    <mergeCell ref="A1:C1"/>
    <mergeCell ref="A2:C2"/>
    <mergeCell ref="A3:B3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opLeftCell="A4" workbookViewId="0">
      <selection activeCell="B21" sqref="B21"/>
    </sheetView>
  </sheetViews>
  <sheetFormatPr defaultColWidth="9" defaultRowHeight="14.25" outlineLevelCol="6"/>
  <cols>
    <col min="1" max="7" width="20.625" customWidth="1"/>
  </cols>
  <sheetData>
    <row r="1" ht="13.5" customHeight="1" spans="1:7">
      <c r="A1" s="1" t="s">
        <v>262</v>
      </c>
      <c r="B1" s="1"/>
      <c r="C1" s="1"/>
      <c r="D1" s="1"/>
      <c r="E1" s="1"/>
      <c r="F1" s="1"/>
      <c r="G1" s="1"/>
    </row>
    <row r="2" ht="15" customHeight="1" spans="1:7">
      <c r="A2" s="63" t="s">
        <v>263</v>
      </c>
      <c r="B2" s="63"/>
      <c r="C2" s="63"/>
      <c r="D2" s="63"/>
      <c r="E2" s="63"/>
      <c r="F2" s="63"/>
      <c r="G2" s="63"/>
    </row>
    <row r="3" ht="15" customHeight="1" spans="1:7">
      <c r="A3" s="48" t="s">
        <v>100</v>
      </c>
      <c r="B3" s="48"/>
      <c r="C3" s="48"/>
      <c r="D3" s="48"/>
      <c r="E3" s="66" t="s">
        <v>19</v>
      </c>
      <c r="F3" s="66"/>
      <c r="G3" s="66"/>
    </row>
    <row r="4" ht="15" customHeight="1" spans="1:7">
      <c r="A4" s="9" t="s">
        <v>169</v>
      </c>
      <c r="B4" s="9"/>
      <c r="C4" s="9" t="s">
        <v>264</v>
      </c>
      <c r="D4" s="4" t="s">
        <v>111</v>
      </c>
      <c r="E4" s="4" t="s">
        <v>112</v>
      </c>
      <c r="F4" s="4"/>
      <c r="G4" s="4"/>
    </row>
    <row r="5" spans="1:7">
      <c r="A5" s="4" t="s">
        <v>109</v>
      </c>
      <c r="B5" s="4" t="s">
        <v>110</v>
      </c>
      <c r="C5" s="9"/>
      <c r="D5" s="4"/>
      <c r="E5" s="4" t="s">
        <v>79</v>
      </c>
      <c r="F5" s="4" t="s">
        <v>171</v>
      </c>
      <c r="G5" s="4" t="s">
        <v>172</v>
      </c>
    </row>
    <row r="6" ht="15" customHeight="1" spans="1:7">
      <c r="A6" s="5" t="s">
        <v>89</v>
      </c>
      <c r="B6" s="5"/>
      <c r="C6" s="10" t="s">
        <v>175</v>
      </c>
      <c r="D6" s="5">
        <v>2</v>
      </c>
      <c r="E6" s="5" t="s">
        <v>265</v>
      </c>
      <c r="F6" s="5">
        <v>4</v>
      </c>
      <c r="G6" s="5">
        <v>5</v>
      </c>
    </row>
    <row r="7" spans="1:7">
      <c r="A7" s="10"/>
      <c r="B7" s="10" t="s">
        <v>75</v>
      </c>
      <c r="C7" s="11">
        <f t="shared" ref="C7:C10" si="0">D7+E7</f>
        <v>0</v>
      </c>
      <c r="D7" s="11">
        <v>0</v>
      </c>
      <c r="E7" s="11">
        <f t="shared" ref="E7:E10" si="1">F7+G7</f>
        <v>0</v>
      </c>
      <c r="F7" s="11">
        <v>0</v>
      </c>
      <c r="G7" s="11">
        <v>0</v>
      </c>
    </row>
    <row r="8" spans="1:7">
      <c r="A8" s="12" t="s">
        <v>266</v>
      </c>
      <c r="B8" s="55" t="s">
        <v>267</v>
      </c>
      <c r="C8" s="11">
        <f t="shared" si="0"/>
        <v>0</v>
      </c>
      <c r="D8" s="11">
        <v>0</v>
      </c>
      <c r="E8" s="11">
        <f t="shared" si="1"/>
        <v>0</v>
      </c>
      <c r="F8" s="11">
        <v>0</v>
      </c>
      <c r="G8" s="11">
        <v>0</v>
      </c>
    </row>
    <row r="9" spans="1:7">
      <c r="A9" s="12" t="s">
        <v>268</v>
      </c>
      <c r="B9" s="55" t="s">
        <v>267</v>
      </c>
      <c r="C9" s="11">
        <f t="shared" si="0"/>
        <v>0</v>
      </c>
      <c r="D9" s="11">
        <v>0</v>
      </c>
      <c r="E9" s="11">
        <f t="shared" si="1"/>
        <v>0</v>
      </c>
      <c r="F9" s="11">
        <v>0</v>
      </c>
      <c r="G9" s="11">
        <v>0</v>
      </c>
    </row>
    <row r="10" spans="1:7">
      <c r="A10" s="12" t="s">
        <v>269</v>
      </c>
      <c r="B10" s="55" t="s">
        <v>267</v>
      </c>
      <c r="C10" s="11">
        <f t="shared" si="0"/>
        <v>0</v>
      </c>
      <c r="D10" s="11">
        <v>0</v>
      </c>
      <c r="E10" s="11">
        <f t="shared" si="1"/>
        <v>0</v>
      </c>
      <c r="F10" s="11">
        <v>0</v>
      </c>
      <c r="G10" s="11">
        <v>0</v>
      </c>
    </row>
    <row r="11" spans="1:1">
      <c r="A11" s="7" t="s">
        <v>97</v>
      </c>
    </row>
  </sheetData>
  <mergeCells count="9">
    <mergeCell ref="A1:G1"/>
    <mergeCell ref="A2:G2"/>
    <mergeCell ref="A3:D3"/>
    <mergeCell ref="E3:G3"/>
    <mergeCell ref="A4:B4"/>
    <mergeCell ref="E4:G4"/>
    <mergeCell ref="A6:B6"/>
    <mergeCell ref="C4:C5"/>
    <mergeCell ref="D4:D5"/>
  </mergeCells>
  <pageMargins left="0.75" right="0.75" top="1" bottom="1" header="0.5" footer="0.5"/>
  <pageSetup paperSize="9" scale="7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B21" sqref="B21"/>
    </sheetView>
  </sheetViews>
  <sheetFormatPr defaultColWidth="9" defaultRowHeight="14.25" outlineLevelCol="6"/>
  <cols>
    <col min="1" max="7" width="20.625" customWidth="1"/>
  </cols>
  <sheetData>
    <row r="1" ht="13.5" customHeight="1" spans="1:7">
      <c r="A1" s="1" t="s">
        <v>270</v>
      </c>
      <c r="B1" s="1"/>
      <c r="C1" s="1"/>
      <c r="D1" s="1"/>
      <c r="E1" s="1"/>
      <c r="F1" s="1"/>
      <c r="G1" s="1"/>
    </row>
    <row r="2" ht="15" customHeight="1" spans="1:7">
      <c r="A2" s="63" t="s">
        <v>271</v>
      </c>
      <c r="B2" s="63"/>
      <c r="C2" s="63"/>
      <c r="D2" s="63"/>
      <c r="E2" s="63"/>
      <c r="F2" s="63"/>
      <c r="G2" s="63"/>
    </row>
    <row r="3" ht="15" customHeight="1" spans="1:7">
      <c r="A3" s="48" t="s">
        <v>100</v>
      </c>
      <c r="B3" s="48"/>
      <c r="C3" s="48"/>
      <c r="D3" s="48"/>
      <c r="E3" s="66" t="s">
        <v>19</v>
      </c>
      <c r="F3" s="66"/>
      <c r="G3" s="66"/>
    </row>
    <row r="4" ht="15" customHeight="1" spans="1:7">
      <c r="A4" s="9" t="s">
        <v>169</v>
      </c>
      <c r="B4" s="9"/>
      <c r="C4" s="9" t="s">
        <v>264</v>
      </c>
      <c r="D4" s="4" t="s">
        <v>111</v>
      </c>
      <c r="E4" s="4" t="s">
        <v>112</v>
      </c>
      <c r="F4" s="4"/>
      <c r="G4" s="4"/>
    </row>
    <row r="5" spans="1:7">
      <c r="A5" s="4" t="s">
        <v>109</v>
      </c>
      <c r="B5" s="4" t="s">
        <v>110</v>
      </c>
      <c r="C5" s="9"/>
      <c r="D5" s="4"/>
      <c r="E5" s="4" t="s">
        <v>79</v>
      </c>
      <c r="F5" s="4" t="s">
        <v>171</v>
      </c>
      <c r="G5" s="4" t="s">
        <v>172</v>
      </c>
    </row>
    <row r="6" ht="15" customHeight="1" spans="1:7">
      <c r="A6" s="5" t="s">
        <v>89</v>
      </c>
      <c r="B6" s="5"/>
      <c r="C6" s="10" t="s">
        <v>175</v>
      </c>
      <c r="D6" s="5">
        <v>2</v>
      </c>
      <c r="E6" s="5" t="s">
        <v>265</v>
      </c>
      <c r="F6" s="5">
        <v>4</v>
      </c>
      <c r="G6" s="5">
        <v>5</v>
      </c>
    </row>
    <row r="7" spans="1:7">
      <c r="A7" s="5"/>
      <c r="B7" s="5" t="s">
        <v>75</v>
      </c>
      <c r="C7" s="11">
        <f t="shared" ref="C7:C10" si="0">D7+E7</f>
        <v>0</v>
      </c>
      <c r="D7" s="40">
        <v>0</v>
      </c>
      <c r="E7" s="40">
        <f t="shared" ref="E7:E10" si="1">F7+G7</f>
        <v>0</v>
      </c>
      <c r="F7" s="40">
        <v>0</v>
      </c>
      <c r="G7" s="40">
        <v>0</v>
      </c>
    </row>
    <row r="8" spans="1:7">
      <c r="A8" s="12" t="s">
        <v>266</v>
      </c>
      <c r="B8" s="55" t="s">
        <v>267</v>
      </c>
      <c r="C8" s="11">
        <f t="shared" si="0"/>
        <v>0</v>
      </c>
      <c r="D8" s="40">
        <v>0</v>
      </c>
      <c r="E8" s="40">
        <f t="shared" si="1"/>
        <v>0</v>
      </c>
      <c r="F8" s="40">
        <v>0</v>
      </c>
      <c r="G8" s="40">
        <v>0</v>
      </c>
    </row>
    <row r="9" spans="1:7">
      <c r="A9" s="12" t="s">
        <v>268</v>
      </c>
      <c r="B9" s="55" t="s">
        <v>267</v>
      </c>
      <c r="C9" s="11">
        <f t="shared" si="0"/>
        <v>0</v>
      </c>
      <c r="D9" s="40">
        <v>0</v>
      </c>
      <c r="E9" s="40">
        <f t="shared" si="1"/>
        <v>0</v>
      </c>
      <c r="F9" s="40">
        <v>0</v>
      </c>
      <c r="G9" s="40">
        <v>0</v>
      </c>
    </row>
    <row r="10" spans="1:7">
      <c r="A10" s="12" t="s">
        <v>269</v>
      </c>
      <c r="B10" s="55" t="s">
        <v>267</v>
      </c>
      <c r="C10" s="11">
        <f t="shared" si="0"/>
        <v>0</v>
      </c>
      <c r="D10" s="40">
        <v>0</v>
      </c>
      <c r="E10" s="40">
        <f t="shared" si="1"/>
        <v>0</v>
      </c>
      <c r="F10" s="40">
        <v>0</v>
      </c>
      <c r="G10" s="40">
        <v>0</v>
      </c>
    </row>
    <row r="11" spans="1:1">
      <c r="A11" s="7" t="s">
        <v>97</v>
      </c>
    </row>
  </sheetData>
  <mergeCells count="9">
    <mergeCell ref="A1:G1"/>
    <mergeCell ref="A2:G2"/>
    <mergeCell ref="A3:D3"/>
    <mergeCell ref="E3:G3"/>
    <mergeCell ref="A4:B4"/>
    <mergeCell ref="E4:G4"/>
    <mergeCell ref="A6:B6"/>
    <mergeCell ref="C4:C5"/>
    <mergeCell ref="D4:D5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目录</vt:lpstr>
      <vt:lpstr>单位收支预算总表</vt:lpstr>
      <vt:lpstr>单位收入预算总表</vt:lpstr>
      <vt:lpstr>单位支出预算总表</vt:lpstr>
      <vt:lpstr>财政拨款收支预算总表</vt:lpstr>
      <vt:lpstr>一般公共预算支出表</vt:lpstr>
      <vt:lpstr>一般公共预算基本支出明细表（按经济分类）</vt:lpstr>
      <vt:lpstr>政府性基金预算支出表</vt:lpstr>
      <vt:lpstr>国有资本经营预算支出表</vt:lpstr>
      <vt:lpstr>财政拨款“三公”经费预算支出表</vt:lpstr>
      <vt:lpstr>基本支出预算总表</vt:lpstr>
      <vt:lpstr>项目支出预算总表</vt:lpstr>
      <vt:lpstr>单位政府采购预算表</vt:lpstr>
      <vt:lpstr>省对下转移支付预算表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ysgz</cp:lastModifiedBy>
  <dcterms:created xsi:type="dcterms:W3CDTF">2023-02-14T09:53:00Z</dcterms:created>
  <dcterms:modified xsi:type="dcterms:W3CDTF">2025-05-08T11:27:53Z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97498F685FDE4574A5CE6B0BB5C41890</vt:lpwstr>
  </property>
  <property fmtid="{D5CDD505-2E9C-101B-9397-08002B2CF9AE}" pid="3" name="KSOProductBuildVer">
    <vt:lpwstr>2052-11.8.2.1121</vt:lpwstr>
  </property>
</Properties>
</file>