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914" firstSheet="6" activeTab="11"/>
  </bookViews>
  <sheets>
    <sheet name="目录" sheetId="15" r:id="rId1"/>
    <sheet name="单位收支预算总表" sheetId="2" r:id="rId2"/>
    <sheet name="单位收入预算总表" sheetId="3" r:id="rId3"/>
    <sheet name="单位支出预算总表" sheetId="4" r:id="rId4"/>
    <sheet name="财政拨款收支预算总表" sheetId="5" r:id="rId5"/>
    <sheet name="一般公共预算支出表" sheetId="6" r:id="rId6"/>
    <sheet name="一般公共预算基本支出明细表（按经济分类）" sheetId="1" r:id="rId7"/>
    <sheet name="政府性基金预算支出表" sheetId="7" r:id="rId8"/>
    <sheet name="国有资本经营预算支出表" sheetId="8" r:id="rId9"/>
    <sheet name="财政拨款“三公”经费预算支出表" sheetId="9" r:id="rId10"/>
    <sheet name="基本支出预算总表" sheetId="10" r:id="rId11"/>
    <sheet name="项目支出预算总表" sheetId="11" r:id="rId12"/>
    <sheet name="单位政府采购预算表" sheetId="12" r:id="rId13"/>
    <sheet name="省对下转移支付预算表" sheetId="13" r:id="rId14"/>
    <sheet name="项目支出绩效目标表" sheetId="14" r:id="rId15"/>
  </sheets>
  <definedNames>
    <definedName name="_xlnm._FilterDatabase" localSheetId="3" hidden="1">单位支出预算总表!$A$1:$W$50</definedName>
  </definedNames>
  <calcPr calcId="144525"/>
</workbook>
</file>

<file path=xl/sharedStrings.xml><?xml version="1.0" encoding="utf-8"?>
<sst xmlns="http://schemas.openxmlformats.org/spreadsheetml/2006/main" count="718" uniqueCount="367">
  <si>
    <t>单位预算公开报表目录</t>
  </si>
  <si>
    <t>一、单位收支预算总表</t>
  </si>
  <si>
    <t>二、单位收入预算总表</t>
  </si>
  <si>
    <t>三、单位支出预算总表</t>
  </si>
  <si>
    <t>四、财政拨款收支预算总表</t>
  </si>
  <si>
    <t>五、一般公共预算支出表</t>
  </si>
  <si>
    <t>六、一般公共预算基本支出明细表（按经济分类）</t>
  </si>
  <si>
    <t>七、政府性基金预算支出表</t>
  </si>
  <si>
    <t>八、国有资本经营预算支出表</t>
  </si>
  <si>
    <t>九、财政拨款“三公”经费预算支出表</t>
  </si>
  <si>
    <t>十、基本支出预算总表</t>
  </si>
  <si>
    <t>十一、项目支出预算总表</t>
  </si>
  <si>
    <t>十二、单位政府采购预算表</t>
  </si>
  <si>
    <t>十三、省对下转移支付预算表</t>
  </si>
  <si>
    <t>十四、项目支出绩效目标表</t>
  </si>
  <si>
    <t xml:space="preserve"> </t>
  </si>
  <si>
    <t>表1</t>
  </si>
  <si>
    <t>2025年单位收支预算总表</t>
  </si>
  <si>
    <t>单位名称： 麻江县民政局</t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</si>
  <si>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</si>
  <si>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</si>
  <si>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</si>
  <si>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</si>
  <si>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</si>
  <si>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</si>
  <si>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</si>
  <si>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</si>
  <si>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</si>
  <si>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</si>
  <si>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</si>
  <si>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</si>
  <si>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</si>
  <si>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</si>
  <si>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</si>
  <si>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</si>
  <si>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</si>
  <si>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</si>
  <si>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</si>
  <si>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</si>
  <si>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</si>
  <si>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</si>
  <si>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</si>
  <si>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</si>
  <si>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</si>
  <si>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</si>
  <si>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</si>
  <si>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</si>
  <si>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</si>
  <si>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</si>
  <si>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</si>
  <si>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</si>
  <si>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</si>
  <si>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</si>
  <si>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</si>
  <si>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</si>
  <si>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</si>
  <si>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</si>
  <si>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</si>
  <si>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</si>
  <si>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</si>
  <si>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</si>
  <si>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</si>
  <si>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</si>
  <si>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</si>
  <si>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</si>
  <si>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</si>
  <si>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</si>
  <si>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</si>
  <si>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</si>
  <si>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 xml:space="preserve">注： 保留两位小数。 </t>
  </si>
  <si>
    <t>表2</t>
  </si>
  <si>
    <t>2025年单位收入预算总表</t>
  </si>
  <si>
    <t>单位名称：麻江县民政局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</si>
  <si>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</si>
  <si>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</si>
  <si>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</si>
  <si>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</si>
  <si>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</si>
  <si>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</si>
  <si>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</si>
  <si>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</si>
  <si>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</si>
  <si>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</si>
  <si>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</si>
  <si>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</si>
  <si>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</si>
  <si>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</si>
  <si>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</si>
  <si>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</si>
  <si>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</si>
  <si>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</si>
  <si>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</si>
  <si>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</si>
  <si>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</si>
  <si>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8=9+10+11+12+13</t>
  </si>
  <si>
    <t>14=15+19+20</t>
  </si>
  <si>
    <t>15=16+17+18</t>
  </si>
  <si>
    <t>麻江县民政局本级</t>
  </si>
  <si>
    <t xml:space="preserve">注： 保留两位小数。  </t>
  </si>
  <si>
    <t>表3</t>
  </si>
  <si>
    <t>2025年单位支出预算总表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</si>
  <si>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</si>
  <si>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</si>
  <si>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</si>
  <si>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</si>
  <si>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</si>
  <si>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</si>
  <si>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</si>
  <si>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</si>
  <si>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</si>
  <si>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</si>
  <si>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</si>
  <si>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</si>
  <si>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</si>
  <si>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2=3+4=5+8+11+14+17</t>
  </si>
  <si>
    <t>3=6+9+12+15+18</t>
  </si>
  <si>
    <t>4=7+10+13+16+19</t>
  </si>
  <si>
    <t>5=6+7</t>
  </si>
  <si>
    <t>8=9+10</t>
  </si>
  <si>
    <t>11=12+13</t>
  </si>
  <si>
    <t>14=15+16</t>
  </si>
  <si>
    <t>17=18+19</t>
  </si>
  <si>
    <t xml:space="preserve">     (十五)党委办公厅(室)及相关机构事务</t>
  </si>
  <si>
    <t xml:space="preserve">      2、其他党委办公厅(室)及相关机构事务支出</t>
  </si>
  <si>
    <t xml:space="preserve">      （二）民政管理事务</t>
  </si>
  <si>
    <t xml:space="preserve">       1、行政运行</t>
  </si>
  <si>
    <t xml:space="preserve">       2、一般行政管理事务</t>
  </si>
  <si>
    <t xml:space="preserve">       3、行政区划和地名管理</t>
  </si>
  <si>
    <t xml:space="preserve">  基层政权和社区建设</t>
  </si>
  <si>
    <t>其他民政管理事务</t>
  </si>
  <si>
    <t xml:space="preserve">      （五）抚恤</t>
  </si>
  <si>
    <t xml:space="preserve">      1、死亡抚恤金</t>
  </si>
  <si>
    <t xml:space="preserve">      （七）社会福利</t>
  </si>
  <si>
    <t xml:space="preserve">       1、儿童福利</t>
  </si>
  <si>
    <t xml:space="preserve">       2、老年福利</t>
  </si>
  <si>
    <t xml:space="preserve">      3.殡葬</t>
  </si>
  <si>
    <t xml:space="preserve">      （八）残疾人事业</t>
  </si>
  <si>
    <t xml:space="preserve">       2、残疾人生活和护理补贴</t>
  </si>
  <si>
    <t xml:space="preserve">      （十）最低生活保障</t>
  </si>
  <si>
    <t xml:space="preserve">        1、城市最低生活保障金支出</t>
  </si>
  <si>
    <t xml:space="preserve">        2、农村最低生活保障金支出</t>
  </si>
  <si>
    <t xml:space="preserve">      （十一）临时救助</t>
  </si>
  <si>
    <t xml:space="preserve">        1、临时救助支出</t>
  </si>
  <si>
    <t xml:space="preserve">        2、流浪乞讨人员救助支出</t>
  </si>
  <si>
    <t xml:space="preserve">      （十二）特困人员供养</t>
  </si>
  <si>
    <t xml:space="preserve">       1、农村特困人员救助供养支出</t>
  </si>
  <si>
    <t xml:space="preserve">      （十三）其他生活救助</t>
  </si>
  <si>
    <t xml:space="preserve">       1、其他农村生活救助-40%、计划生育相关人员补助</t>
  </si>
  <si>
    <t>行政事业单位养老支出</t>
  </si>
  <si>
    <t>1、机关事业单位基本养老保险缴费支出</t>
  </si>
  <si>
    <t>2、机关事业单位职业年金缴费支出</t>
  </si>
  <si>
    <t>其他机关事业单位离退休支出（统筹外）</t>
  </si>
  <si>
    <t>其他社会保障和就业支出</t>
  </si>
  <si>
    <t>行政事业单位医疗</t>
  </si>
  <si>
    <t>行政单位基本医疗</t>
  </si>
  <si>
    <t>公务员医疗补助</t>
  </si>
  <si>
    <t>其他行政事业单位医疗</t>
  </si>
  <si>
    <t xml:space="preserve">    （二）住房改革支出</t>
  </si>
  <si>
    <t xml:space="preserve">       ⑴住房公积金--按12%标准计算</t>
  </si>
  <si>
    <t xml:space="preserve">       ⑵购房补贴--住房增量补贴在职按30%标准计算离退休按40%标准计算</t>
  </si>
  <si>
    <t>其他支出</t>
  </si>
  <si>
    <t>彩票公益金安排支出</t>
  </si>
  <si>
    <t>用于社会福利的彩票公益金支出</t>
  </si>
  <si>
    <t>表4</t>
  </si>
  <si>
    <t>2025年财政拨款收支预算总表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</si>
  <si>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</si>
  <si>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</si>
  <si>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</si>
  <si>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</si>
  <si>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</si>
  <si>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2025年一般公共预算支出表</t>
  </si>
  <si>
    <t>功能分类科目</t>
  </si>
  <si>
    <t>本年支出总计</t>
  </si>
  <si>
    <t>县本级财力安排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</si>
  <si>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</si>
  <si>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</si>
  <si>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</si>
  <si>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</si>
  <si>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</si>
  <si>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</si>
  <si>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 xml:space="preserve">      1、死亡抚恤</t>
  </si>
  <si>
    <t>表6</t>
  </si>
  <si>
    <t>2025年一般公共预算基本支出明细表（按经济分类）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</si>
  <si>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</si>
  <si>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</si>
  <si>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</si>
  <si>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</si>
  <si>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</si>
  <si>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</si>
  <si>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</si>
  <si>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</si>
  <si>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</si>
  <si>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</si>
  <si>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[30108]机关事业单位基本养老保险缴费</t>
  </si>
  <si>
    <t xml:space="preserve">  [30109]职业年金缴费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</si>
  <si>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</si>
  <si>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</si>
  <si>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</si>
  <si>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</si>
  <si>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</si>
  <si>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 xml:space="preserve">  [30114]医疗费</t>
  </si>
  <si>
    <t xml:space="preserve"> [30239]其他交通费用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</si>
  <si>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</si>
  <si>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</si>
  <si>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</si>
  <si>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</si>
  <si>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</si>
  <si>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</si>
  <si>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</si>
  <si>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</si>
  <si>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</si>
  <si>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</si>
  <si>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</si>
  <si>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</si>
  <si>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</si>
  <si>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</si>
  <si>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</si>
  <si>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</si>
  <si>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</si>
  <si>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</si>
  <si>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</si>
  <si>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</si>
  <si>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</si>
  <si>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</si>
  <si>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</si>
  <si>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</si>
  <si>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</si>
  <si>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</si>
  <si>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</si>
  <si>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</si>
  <si>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</si>
  <si>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</si>
  <si>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</si>
  <si>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</si>
  <si>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</si>
  <si>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[50303]公务用车购置</t>
  </si>
  <si>
    <t xml:space="preserve">  [31013]公务用车购置</t>
  </si>
  <si>
    <t xml:space="preserve">  [50306]设备购置</t>
  </si>
  <si>
    <t xml:space="preserve">  [31002]办公设备购置</t>
  </si>
  <si>
    <t xml:space="preserve">  [31007]信息网络及软件购置更新</t>
  </si>
  <si>
    <t xml:space="preserve">  [50399]其他资本性支出</t>
  </si>
  <si>
    <t xml:space="preserve">  [31022]无形资产购置</t>
  </si>
  <si>
    <t xml:space="preserve">  [31099]其他资本性支出</t>
  </si>
  <si>
    <t>[505]对事业单位经常性补助</t>
  </si>
  <si>
    <t xml:space="preserve">  [50501]工资福利支出</t>
  </si>
  <si>
    <t xml:space="preserve">  [30107]绩效工资</t>
  </si>
  <si>
    <t xml:space="preserve">  [30110]职工基本医疗保险缴费</t>
  </si>
  <si>
    <t xml:space="preserve">  [30199]其他工资福利支出</t>
  </si>
  <si>
    <t>[505]商品和服务支出</t>
  </si>
  <si>
    <t xml:space="preserve">  [50502]商品和服务支出</t>
  </si>
  <si>
    <t xml:space="preserve">  [30203]咨询费</t>
  </si>
  <si>
    <t xml:space="preserve">  [30208]取暖费</t>
  </si>
  <si>
    <t xml:space="preserve">  [30214]租赁费</t>
  </si>
  <si>
    <t xml:space="preserve">  [30218]专用材料费</t>
  </si>
  <si>
    <t xml:space="preserve">  [30225]专用燃料费</t>
  </si>
  <si>
    <t xml:space="preserve">  [30240]税金及附加费用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</si>
  <si>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</si>
  <si>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</si>
  <si>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</si>
  <si>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</si>
  <si>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</si>
  <si>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</si>
  <si>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</si>
  <si>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</si>
  <si>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</si>
  <si>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</si>
  <si>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2025年政府性基金预算支出表</t>
  </si>
  <si>
    <t>本年支出合计</t>
  </si>
  <si>
    <t>省本级财力安排</t>
  </si>
  <si>
    <t>3=4+5</t>
  </si>
  <si>
    <t>表8</t>
  </si>
  <si>
    <t>2025年国有资本经营预算支出表</t>
  </si>
  <si>
    <t>类</t>
  </si>
  <si>
    <t xml:space="preserve">  款</t>
  </si>
  <si>
    <t xml:space="preserve">    项</t>
  </si>
  <si>
    <t>表9</t>
  </si>
  <si>
    <t>2025年财政拨款“三公”经费预算支出表</t>
  </si>
  <si>
    <t>2024年实际已公开“三公”经费（一般公共预算）</t>
  </si>
  <si>
    <t>2024年财政拨款“三公”经费</t>
  </si>
  <si>
    <t>2025年财政拨款“三公”经费</t>
  </si>
  <si>
    <t>2025年较2024年增减变化额</t>
  </si>
  <si>
    <t>2025年较2024年增减变化率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</si>
  <si>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</si>
  <si>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</si>
  <si>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</si>
  <si>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</si>
  <si>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</si>
  <si>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</si>
  <si>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</si>
  <si>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</si>
  <si>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、公务用车运行维护费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</si>
  <si>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、公务用车购置费</t>
    </r>
  </si>
  <si>
    <t xml:space="preserve">注： 2025年“三公”经费预算公开口径发生如下变化：
1.2024年已对外公开的“三公”经费口径为一般公共预算的省级资金，2025年“三公”经费预算公开口径调整为财政拨款全口径资金（含省级资金和中央资金），为便于对比，本表补充公开同口径的2023年财政拨款“三公”经费预算。
2.根据有关文件规定，从科研经费中列支的国际合作与交流费用不纳入“三公”经费统计范围，本表中2024年财政拨款“三公”经费的“因公出国（境）费”取数剔除了3021201-科研项目因公出国（境）费科目数据，只取3021202－其他因公出国（境）费，2022年数据未剔除。
3.保留两位小数。  </t>
  </si>
  <si>
    <t>表10</t>
  </si>
  <si>
    <t>2025年基本支出预算总表</t>
  </si>
  <si>
    <t>项目名称</t>
  </si>
  <si>
    <t>1=2+6+7</t>
  </si>
  <si>
    <t>7=8+9+10+11+12</t>
  </si>
  <si>
    <t>麻江县民政局-需汇总</t>
  </si>
  <si>
    <t>人员类项目-需汇总</t>
  </si>
  <si>
    <t>行政运行</t>
  </si>
  <si>
    <t>基本工资</t>
  </si>
  <si>
    <t>津贴补贴</t>
  </si>
  <si>
    <t>退休费（离退支委工作补贴）</t>
  </si>
  <si>
    <t>机关事业单位基本养老保险缴费支出</t>
  </si>
  <si>
    <t>机关事业单位基本养老保险缴费</t>
  </si>
  <si>
    <t>机关事业职业年金缴费支出</t>
  </si>
  <si>
    <t>职业年金缴费</t>
  </si>
  <si>
    <t>其他交通费</t>
  </si>
  <si>
    <t>其他社会保障缴费</t>
  </si>
  <si>
    <t>住房公积金</t>
  </si>
  <si>
    <t>公用经费运转类项目-需汇总</t>
  </si>
  <si>
    <t>办公费</t>
  </si>
  <si>
    <t>水费</t>
  </si>
  <si>
    <t>电费</t>
  </si>
  <si>
    <t xml:space="preserve"> 邮电费</t>
  </si>
  <si>
    <t>会议费</t>
  </si>
  <si>
    <t>培训费</t>
  </si>
  <si>
    <t>公务接待费</t>
  </si>
  <si>
    <t>公车运行维护费</t>
  </si>
  <si>
    <t>表11</t>
  </si>
  <si>
    <t>2025年项目支出预算总表</t>
  </si>
  <si>
    <t>经济分类科目</t>
  </si>
  <si>
    <t>二级项目1-需汇总</t>
  </si>
  <si>
    <t>死亡抚恤</t>
  </si>
  <si>
    <t>抚恤金</t>
  </si>
  <si>
    <t>儿童福利</t>
  </si>
  <si>
    <t>生活补助</t>
  </si>
  <si>
    <t>老年福利</t>
  </si>
  <si>
    <t>殡葬</t>
  </si>
  <si>
    <t>残疾人生活和护理补贴</t>
  </si>
  <si>
    <t>城市最低生活保障支出</t>
  </si>
  <si>
    <t>农村最低生活保障支出</t>
  </si>
  <si>
    <t>临时救助支出</t>
  </si>
  <si>
    <t>流浪乞讨救助支出</t>
  </si>
  <si>
    <t>农村特困人员救助供养支出</t>
  </si>
  <si>
    <t>其他农村生活救助</t>
  </si>
  <si>
    <t>表12</t>
  </si>
  <si>
    <t>2025年单位政府采购预算表</t>
  </si>
  <si>
    <t>单位（单位）名称</t>
  </si>
  <si>
    <t>政府采购预算</t>
  </si>
  <si>
    <t>货物类政府采购</t>
  </si>
  <si>
    <t>工程类政府采购</t>
  </si>
  <si>
    <t>服务类政府采购</t>
  </si>
  <si>
    <t>1=2+3+4</t>
  </si>
  <si>
    <t>XX单位本级</t>
  </si>
  <si>
    <t>XX单位所属单位</t>
  </si>
  <si>
    <t>表13</t>
  </si>
  <si>
    <t>2025年省对下转移支付预算表</t>
  </si>
  <si>
    <t>资金来源</t>
  </si>
  <si>
    <t>政府性基金</t>
  </si>
  <si>
    <t>一级项目1</t>
  </si>
  <si>
    <t>一级项目2</t>
  </si>
  <si>
    <t>一级项目３</t>
  </si>
  <si>
    <t>一级项目４</t>
  </si>
  <si>
    <t>表14</t>
  </si>
  <si>
    <t>2025年项目支出绩效目标表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</si>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</sst>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3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b/>
      <sz val="9"/>
      <color theme="1"/>
      <name val="宋体"/>
      <charset val="134"/>
    </font>
    <font>
      <b/>
      <sz val="22"/>
      <color theme="1"/>
      <name val="黑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30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0" fillId="29" borderId="12" applyNumberFormat="0" applyAlignment="0" applyProtection="0">
      <alignment vertical="center"/>
    </xf>
    <xf numFmtId="43" fontId="34" fillId="0" borderId="0" applyFont="0" applyFill="0" applyBorder="0" applyAlignment="0" applyProtection="0"/>
    <xf numFmtId="0" fontId="35" fillId="30" borderId="13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5" fillId="0" borderId="1" xfId="12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>
      <alignment vertical="center"/>
    </xf>
    <xf numFmtId="0" fontId="5" fillId="0" borderId="1" xfId="1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1" xfId="12" applyNumberFormat="1" applyFont="1" applyFill="1" applyBorder="1" applyAlignment="1" applyProtection="1">
      <alignment horizontal="right" vertical="center" wrapText="1"/>
      <protection hidden="1"/>
    </xf>
    <xf numFmtId="176" fontId="5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2" applyNumberFormat="1" applyFont="1" applyFill="1" applyBorder="1" applyAlignment="1" applyProtection="1">
      <alignment vertical="center" wrapText="1"/>
      <protection locked="0"/>
    </xf>
    <xf numFmtId="0" fontId="5" fillId="0" borderId="1" xfId="3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right" vertical="center"/>
    </xf>
    <xf numFmtId="0" fontId="5" fillId="0" borderId="1" xfId="12" applyNumberFormat="1" applyFont="1" applyFill="1" applyBorder="1" applyAlignment="1" applyProtection="1">
      <alignment vertical="center" wrapText="1"/>
      <protection locked="0"/>
    </xf>
    <xf numFmtId="0" fontId="5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2" applyNumberFormat="1" applyFont="1" applyFill="1" applyBorder="1" applyAlignment="1" applyProtection="1">
      <alignment vertical="center" wrapText="1"/>
      <protection locked="0"/>
    </xf>
    <xf numFmtId="0" fontId="5" fillId="0" borderId="2" xfId="12" applyNumberFormat="1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12" applyNumberFormat="1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>
      <alignment vertical="center"/>
    </xf>
    <xf numFmtId="176" fontId="8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justify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5" fillId="0" borderId="1" xfId="12" applyNumberFormat="1" applyFont="1" applyFill="1" applyBorder="1" applyAlignment="1" applyProtection="1">
      <alignment horizontal="right" vertical="center" wrapText="1"/>
      <protection hidden="1"/>
    </xf>
    <xf numFmtId="176" fontId="5" fillId="0" borderId="1" xfId="0" applyNumberFormat="1" applyFont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 indent="2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2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千位分隔 3" xfId="31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8"/>
  <sheetViews>
    <sheetView workbookViewId="0">
      <selection activeCell="A7" sqref="A7"/>
    </sheetView>
  </sheetViews>
  <sheetFormatPr defaultColWidth="9" defaultRowHeight="14.25"/>
  <cols>
    <col min="1" max="1" width="64.25" customWidth="1"/>
  </cols>
  <sheetData>
    <row r="2" ht="27.75" spans="1:1">
      <c r="A2" s="128" t="s">
        <v>0</v>
      </c>
    </row>
    <row r="3" ht="20.25" spans="1:1">
      <c r="A3" s="129"/>
    </row>
    <row r="4" ht="20.25" spans="1:1">
      <c r="A4" s="130" t="s">
        <v>1</v>
      </c>
    </row>
    <row r="5" ht="20.25" spans="1:1">
      <c r="A5" s="130" t="s">
        <v>2</v>
      </c>
    </row>
    <row r="6" ht="20.25" spans="1:1">
      <c r="A6" s="130" t="s">
        <v>3</v>
      </c>
    </row>
    <row r="7" ht="20.25" spans="1:1">
      <c r="A7" s="130" t="s">
        <v>4</v>
      </c>
    </row>
    <row r="8" ht="20.25" spans="1:1">
      <c r="A8" s="130" t="s">
        <v>5</v>
      </c>
    </row>
    <row r="9" ht="20.25" spans="1:1">
      <c r="A9" s="130" t="s">
        <v>6</v>
      </c>
    </row>
    <row r="10" ht="20.25" spans="1:1">
      <c r="A10" s="130" t="s">
        <v>7</v>
      </c>
    </row>
    <row r="11" ht="20.25" spans="1:1">
      <c r="A11" s="130" t="s">
        <v>8</v>
      </c>
    </row>
    <row r="12" ht="20.25" spans="1:1">
      <c r="A12" s="130" t="s">
        <v>9</v>
      </c>
    </row>
    <row r="13" ht="20.25" spans="1:1">
      <c r="A13" s="130" t="s">
        <v>10</v>
      </c>
    </row>
    <row r="14" ht="20.25" spans="1:1">
      <c r="A14" s="130" t="s">
        <v>11</v>
      </c>
    </row>
    <row r="15" ht="20.25" spans="1:1">
      <c r="A15" s="130" t="s">
        <v>12</v>
      </c>
    </row>
    <row r="16" ht="20.25" spans="1:1">
      <c r="A16" s="130" t="s">
        <v>13</v>
      </c>
    </row>
    <row r="17" ht="20.25" spans="1:1">
      <c r="A17" s="130" t="s">
        <v>14</v>
      </c>
    </row>
    <row r="18" ht="20.25" spans="1:1">
      <c r="A18" s="131" t="s">
        <v>15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D25" sqref="D25"/>
    </sheetView>
  </sheetViews>
  <sheetFormatPr defaultColWidth="9" defaultRowHeight="14.25" outlineLevelCol="3"/>
  <cols>
    <col min="1" max="1" width="40.6333333333333" customWidth="1"/>
    <col min="2" max="2" width="40.6333333333333" style="115" customWidth="1"/>
    <col min="3" max="3" width="40.6333333333333" customWidth="1"/>
    <col min="4" max="4" width="40.6333333333333" style="115" customWidth="1"/>
  </cols>
  <sheetData>
    <row r="1" ht="13.5" customHeight="1" spans="1:4">
      <c r="A1" s="116" t="s">
        <v>16</v>
      </c>
      <c r="B1" s="117"/>
      <c r="C1" s="116"/>
      <c r="D1" s="117"/>
    </row>
    <row r="2" ht="15" customHeight="1" spans="1:4">
      <c r="A2" s="18" t="s">
        <v>17</v>
      </c>
      <c r="B2" s="118"/>
      <c r="C2" s="18"/>
      <c r="D2" s="118"/>
    </row>
    <row r="3" ht="15" customHeight="1" spans="1:4">
      <c r="A3" s="119" t="s">
        <v>18</v>
      </c>
      <c r="B3" s="120"/>
      <c r="C3" s="119"/>
      <c r="D3" s="121" t="s">
        <v>19</v>
      </c>
    </row>
    <row r="4" ht="15" customHeight="1" spans="1:4">
      <c r="A4" s="4" t="s">
        <v>20</v>
      </c>
      <c r="B4" s="122"/>
      <c r="C4" s="4" t="s">
        <v>21</v>
      </c>
      <c r="D4" s="122"/>
    </row>
    <row r="5" spans="1:4">
      <c r="A5" s="4" t="s">
        <v>22</v>
      </c>
      <c r="B5" s="122" t="s">
        <v>23</v>
      </c>
      <c r="C5" s="4" t="s">
        <v>22</v>
      </c>
      <c r="D5" s="122" t="s">
        <v>23</v>
      </c>
    </row>
    <row r="6" spans="1:4">
      <c r="A6" s="123" t="s">
        <v>24</v>
      </c>
      <c r="B6" s="124">
        <f>B7+B11+B12</f>
        <v>3062.82</v>
      </c>
      <c r="C6" s="123" t="s">
        <v>25</v>
      </c>
      <c r="D6" s="124">
        <f>D7+D14+D15+D25+D30</f>
        <v>3185.26</v>
      </c>
    </row>
    <row r="7" spans="1:4">
      <c r="A7" s="123" t="s">
        <v>26</v>
      </c>
      <c r="B7" s="124">
        <f>B8+B9+B10</f>
        <v>3062.82</v>
      </c>
      <c r="C7" s="123" t="s">
        <v>27</v>
      </c>
      <c r="D7" s="124">
        <v>0.84</v>
      </c>
    </row>
    <row r="8" spans="1:4">
      <c r="A8" s="123" t="s">
        <v>28</v>
      </c>
      <c r="B8" s="125">
        <v>3062.82</v>
      </c>
      <c r="C8" s="123" t="s">
        <v>29</v>
      </c>
      <c r="D8" s="124">
        <v>0</v>
      </c>
    </row>
    <row r="9" spans="1:4">
      <c r="A9" s="123" t="s">
        <v>30</v>
      </c>
      <c r="B9" s="124">
        <v>0</v>
      </c>
      <c r="C9" s="123" t="s">
        <v>31</v>
      </c>
      <c r="D9" s="124">
        <v>0</v>
      </c>
    </row>
    <row r="10" spans="1:4">
      <c r="A10" s="123" t="s">
        <v>32</v>
      </c>
      <c r="B10" s="124">
        <v>0</v>
      </c>
      <c r="C10" s="123" t="s">
        <v>33</v>
      </c>
      <c r="D10" s="124">
        <v>0</v>
      </c>
    </row>
    <row r="11" spans="1:4">
      <c r="A11" s="123" t="s">
        <v>34</v>
      </c>
      <c r="B11" s="124">
        <v>0</v>
      </c>
      <c r="C11" s="123" t="s">
        <v>35</v>
      </c>
      <c r="D11" s="124">
        <v>0</v>
      </c>
    </row>
    <row r="12" spans="1:4">
      <c r="A12" s="123" t="s">
        <v>36</v>
      </c>
      <c r="B12" s="124">
        <f>B13+B14+B15+B16+B17</f>
        <v>0</v>
      </c>
      <c r="C12" s="123" t="s">
        <v>37</v>
      </c>
      <c r="D12" s="124">
        <v>0</v>
      </c>
    </row>
    <row r="13" spans="1:4">
      <c r="A13" s="123" t="s">
        <v>38</v>
      </c>
      <c r="B13" s="124">
        <v>0</v>
      </c>
      <c r="C13" s="123" t="s">
        <v>39</v>
      </c>
      <c r="D13" s="124">
        <v>0</v>
      </c>
    </row>
    <row r="14" spans="1:4">
      <c r="A14" s="123" t="s">
        <v>40</v>
      </c>
      <c r="B14" s="124">
        <v>0</v>
      </c>
      <c r="C14" s="123" t="s">
        <v>41</v>
      </c>
      <c r="D14" s="126">
        <v>3072.26</v>
      </c>
    </row>
    <row r="15" spans="1:4">
      <c r="A15" s="123" t="s">
        <v>42</v>
      </c>
      <c r="B15" s="124">
        <v>0</v>
      </c>
      <c r="C15" s="123" t="s">
        <v>43</v>
      </c>
      <c r="D15" s="124">
        <v>22.96</v>
      </c>
    </row>
    <row r="16" spans="1:4">
      <c r="A16" s="123" t="s">
        <v>44</v>
      </c>
      <c r="B16" s="124">
        <v>0</v>
      </c>
      <c r="C16" s="123" t="s">
        <v>45</v>
      </c>
      <c r="D16" s="124">
        <v>0</v>
      </c>
    </row>
    <row r="17" spans="1:4">
      <c r="A17" s="123" t="s">
        <v>46</v>
      </c>
      <c r="B17" s="124">
        <v>0</v>
      </c>
      <c r="C17" s="123" t="s">
        <v>47</v>
      </c>
      <c r="D17" s="124">
        <v>0</v>
      </c>
    </row>
    <row r="18" spans="1:4">
      <c r="A18" s="123"/>
      <c r="B18" s="124"/>
      <c r="C18" s="123" t="s">
        <v>48</v>
      </c>
      <c r="D18" s="124">
        <v>0</v>
      </c>
    </row>
    <row r="19" spans="1:4">
      <c r="A19" s="123"/>
      <c r="B19" s="124"/>
      <c r="C19" s="123" t="s">
        <v>49</v>
      </c>
      <c r="D19" s="124">
        <v>0</v>
      </c>
    </row>
    <row r="20" spans="1:4">
      <c r="A20" s="123"/>
      <c r="B20" s="124"/>
      <c r="C20" s="123" t="s">
        <v>50</v>
      </c>
      <c r="D20" s="124">
        <v>0</v>
      </c>
    </row>
    <row r="21" spans="1:4">
      <c r="A21" s="123"/>
      <c r="B21" s="124"/>
      <c r="C21" s="123" t="s">
        <v>51</v>
      </c>
      <c r="D21" s="124">
        <v>0</v>
      </c>
    </row>
    <row r="22" spans="1:4">
      <c r="A22" s="123"/>
      <c r="B22" s="124"/>
      <c r="C22" s="123" t="s">
        <v>52</v>
      </c>
      <c r="D22" s="124">
        <v>0</v>
      </c>
    </row>
    <row r="23" spans="1:4">
      <c r="A23" s="123"/>
      <c r="B23" s="124"/>
      <c r="C23" s="123" t="s">
        <v>53</v>
      </c>
      <c r="D23" s="124">
        <v>0</v>
      </c>
    </row>
    <row r="24" spans="1:4">
      <c r="A24" s="123"/>
      <c r="B24" s="124"/>
      <c r="C24" s="123" t="s">
        <v>54</v>
      </c>
      <c r="D24" s="124">
        <v>0</v>
      </c>
    </row>
    <row r="25" spans="1:4">
      <c r="A25" s="123"/>
      <c r="B25" s="124"/>
      <c r="C25" s="123" t="s">
        <v>55</v>
      </c>
      <c r="D25" s="124">
        <v>56.42</v>
      </c>
    </row>
    <row r="26" spans="1:4">
      <c r="A26" s="123"/>
      <c r="B26" s="124"/>
      <c r="C26" s="123" t="s">
        <v>56</v>
      </c>
      <c r="D26" s="124">
        <v>0</v>
      </c>
    </row>
    <row r="27" spans="1:4">
      <c r="A27" s="123"/>
      <c r="B27" s="124"/>
      <c r="C27" s="123" t="s">
        <v>57</v>
      </c>
      <c r="D27" s="124">
        <v>0</v>
      </c>
    </row>
    <row r="28" spans="1:4">
      <c r="A28" s="123"/>
      <c r="B28" s="124"/>
      <c r="C28" s="123" t="s">
        <v>58</v>
      </c>
      <c r="D28" s="124">
        <v>0</v>
      </c>
    </row>
    <row r="29" spans="1:4">
      <c r="A29" s="123"/>
      <c r="B29" s="124"/>
      <c r="C29" s="123" t="s">
        <v>59</v>
      </c>
      <c r="D29" s="124">
        <v>0</v>
      </c>
    </row>
    <row r="30" spans="1:4">
      <c r="A30" s="123"/>
      <c r="B30" s="124"/>
      <c r="C30" s="123" t="s">
        <v>60</v>
      </c>
      <c r="D30" s="124">
        <v>32.78</v>
      </c>
    </row>
    <row r="31" spans="1:4">
      <c r="A31" s="123"/>
      <c r="B31" s="124"/>
      <c r="C31" s="123" t="s">
        <v>61</v>
      </c>
      <c r="D31" s="124">
        <v>0</v>
      </c>
    </row>
    <row r="32" spans="1:4">
      <c r="A32" s="123"/>
      <c r="B32" s="124"/>
      <c r="C32" s="123" t="s">
        <v>62</v>
      </c>
      <c r="D32" s="124">
        <v>0</v>
      </c>
    </row>
    <row r="33" spans="1:4">
      <c r="A33" s="123"/>
      <c r="B33" s="124"/>
      <c r="C33" s="123" t="s">
        <v>63</v>
      </c>
      <c r="D33" s="124">
        <v>0</v>
      </c>
    </row>
    <row r="34" spans="1:4">
      <c r="A34" s="123"/>
      <c r="B34" s="124"/>
      <c r="C34" s="123" t="s">
        <v>64</v>
      </c>
      <c r="D34" s="124">
        <v>0</v>
      </c>
    </row>
    <row r="35" spans="1:4">
      <c r="A35" s="123" t="s">
        <v>65</v>
      </c>
      <c r="B35" s="127">
        <v>122.44</v>
      </c>
      <c r="C35" s="123" t="s">
        <v>66</v>
      </c>
      <c r="D35" s="124">
        <v>0</v>
      </c>
    </row>
    <row r="36" spans="1:4">
      <c r="A36" s="5" t="s">
        <v>67</v>
      </c>
      <c r="B36" s="124">
        <f>B35+B6</f>
        <v>3185.26</v>
      </c>
      <c r="C36" s="5" t="s">
        <v>68</v>
      </c>
      <c r="D36" s="124">
        <f>D35+D6</f>
        <v>3185.26</v>
      </c>
    </row>
    <row r="37" spans="1:1">
      <c r="A37" t="s">
        <v>69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8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workbookViewId="0">
      <selection activeCell="R27" sqref="R27"/>
    </sheetView>
  </sheetViews>
  <sheetFormatPr defaultColWidth="9" defaultRowHeight="14.25"/>
  <sheetData>
    <row r="1" s="7" customFormat="1" ht="13.5" customHeight="1" spans="1:2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="7" customFormat="1" ht="18" customHeight="1" spans="1:21">
      <c r="A2" s="107" t="s">
        <v>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="7" customFormat="1" ht="15" customHeight="1" spans="1:21">
      <c r="A3" s="28" t="s">
        <v>72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1" t="s">
        <v>19</v>
      </c>
      <c r="Q3" s="41"/>
      <c r="R3" s="41"/>
      <c r="S3" s="41"/>
      <c r="T3" s="41"/>
      <c r="U3" s="41"/>
    </row>
    <row r="4" s="7" customFormat="1" ht="15" customHeight="1" spans="1:21">
      <c r="A4" s="108" t="s">
        <v>73</v>
      </c>
      <c r="B4" s="108" t="s">
        <v>67</v>
      </c>
      <c r="C4" s="108" t="s">
        <v>74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 t="s">
        <v>75</v>
      </c>
      <c r="P4" s="108"/>
      <c r="Q4" s="108"/>
      <c r="R4" s="108"/>
      <c r="S4" s="108"/>
      <c r="T4" s="108"/>
      <c r="U4" s="108"/>
    </row>
    <row r="5" s="7" customFormat="1" ht="15" customHeight="1" spans="1:21">
      <c r="A5" s="108"/>
      <c r="B5" s="108"/>
      <c r="C5" s="108" t="s">
        <v>76</v>
      </c>
      <c r="D5" s="108" t="s">
        <v>77</v>
      </c>
      <c r="E5" s="108"/>
      <c r="F5" s="108"/>
      <c r="G5" s="108"/>
      <c r="H5" s="108" t="s">
        <v>78</v>
      </c>
      <c r="I5" s="108" t="s">
        <v>79</v>
      </c>
      <c r="J5" s="108"/>
      <c r="K5" s="108"/>
      <c r="L5" s="108"/>
      <c r="M5" s="108"/>
      <c r="N5" s="108"/>
      <c r="O5" s="108" t="s">
        <v>76</v>
      </c>
      <c r="P5" s="108" t="s">
        <v>77</v>
      </c>
      <c r="Q5" s="108"/>
      <c r="R5" s="108"/>
      <c r="S5" s="108"/>
      <c r="T5" s="108" t="s">
        <v>78</v>
      </c>
      <c r="U5" s="108" t="s">
        <v>79</v>
      </c>
    </row>
    <row r="6" s="7" customFormat="1" ht="33" customHeight="1" spans="1:21">
      <c r="A6" s="108"/>
      <c r="B6" s="108"/>
      <c r="C6" s="108"/>
      <c r="D6" s="108" t="s">
        <v>80</v>
      </c>
      <c r="E6" s="108" t="s">
        <v>81</v>
      </c>
      <c r="F6" s="108" t="s">
        <v>82</v>
      </c>
      <c r="G6" s="108" t="s">
        <v>83</v>
      </c>
      <c r="H6" s="108"/>
      <c r="I6" s="108" t="s">
        <v>80</v>
      </c>
      <c r="J6" s="108" t="s">
        <v>84</v>
      </c>
      <c r="K6" s="108" t="s">
        <v>85</v>
      </c>
      <c r="L6" s="108" t="s">
        <v>86</v>
      </c>
      <c r="M6" s="108" t="s">
        <v>87</v>
      </c>
      <c r="N6" s="108" t="s">
        <v>88</v>
      </c>
      <c r="O6" s="108"/>
      <c r="P6" s="108" t="s">
        <v>80</v>
      </c>
      <c r="Q6" s="108" t="s">
        <v>81</v>
      </c>
      <c r="R6" s="108" t="s">
        <v>89</v>
      </c>
      <c r="S6" s="108" t="s">
        <v>83</v>
      </c>
      <c r="T6" s="108"/>
      <c r="U6" s="108"/>
    </row>
    <row r="7" s="7" customFormat="1" ht="15" customHeight="1" spans="1:21">
      <c r="A7" s="109" t="s">
        <v>90</v>
      </c>
      <c r="B7" s="110" t="s">
        <v>91</v>
      </c>
      <c r="C7" s="110" t="s">
        <v>92</v>
      </c>
      <c r="D7" s="110" t="s">
        <v>93</v>
      </c>
      <c r="E7" s="110">
        <v>4</v>
      </c>
      <c r="F7" s="110">
        <v>5</v>
      </c>
      <c r="G7" s="110">
        <v>6</v>
      </c>
      <c r="H7" s="110">
        <v>7</v>
      </c>
      <c r="I7" s="113" t="s">
        <v>94</v>
      </c>
      <c r="J7" s="110">
        <v>9</v>
      </c>
      <c r="K7" s="110">
        <v>10</v>
      </c>
      <c r="L7" s="110">
        <v>11</v>
      </c>
      <c r="M7" s="110">
        <v>12</v>
      </c>
      <c r="N7" s="110">
        <v>13</v>
      </c>
      <c r="O7" s="110" t="s">
        <v>95</v>
      </c>
      <c r="P7" s="110" t="s">
        <v>96</v>
      </c>
      <c r="Q7" s="110">
        <v>16</v>
      </c>
      <c r="R7" s="110">
        <v>17</v>
      </c>
      <c r="S7" s="110">
        <v>18</v>
      </c>
      <c r="T7" s="110">
        <v>19</v>
      </c>
      <c r="U7" s="110">
        <v>20</v>
      </c>
    </row>
    <row r="8" s="7" customFormat="1" ht="12" spans="1:21">
      <c r="A8" s="109"/>
      <c r="B8" s="110"/>
      <c r="C8" s="110"/>
      <c r="D8" s="110"/>
      <c r="E8" s="110"/>
      <c r="F8" s="110"/>
      <c r="G8" s="110"/>
      <c r="H8" s="110"/>
      <c r="I8" s="114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</row>
    <row r="9" s="7" customFormat="1" ht="25" customHeight="1" spans="1:21">
      <c r="A9" s="109" t="s">
        <v>76</v>
      </c>
      <c r="B9" s="11">
        <f t="shared" ref="B9:B12" si="0">C9+O9</f>
        <v>0</v>
      </c>
      <c r="C9" s="11">
        <f t="shared" ref="C9:C12" si="1">D9+H9+I9</f>
        <v>0</v>
      </c>
      <c r="D9" s="11">
        <f t="shared" ref="D9:D12" si="2">E9+F9+G9</f>
        <v>0</v>
      </c>
      <c r="E9" s="11">
        <v>0</v>
      </c>
      <c r="F9" s="11">
        <v>0</v>
      </c>
      <c r="G9" s="11">
        <v>0</v>
      </c>
      <c r="H9" s="11">
        <v>0</v>
      </c>
      <c r="I9" s="11">
        <f t="shared" ref="I9:I12" si="3">J9+K9+L9+M9+N9</f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f t="shared" ref="O9:O12" si="4">P9+T9+U9</f>
        <v>0</v>
      </c>
      <c r="P9" s="11">
        <f t="shared" ref="P9:P12" si="5">Q9+R9+S9</f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s="7" customFormat="1" ht="25" customHeight="1" spans="1:21">
      <c r="A10" s="111" t="s">
        <v>97</v>
      </c>
      <c r="B10" s="11">
        <f t="shared" si="0"/>
        <v>3185.26</v>
      </c>
      <c r="C10" s="11">
        <f t="shared" si="1"/>
        <v>3062.82</v>
      </c>
      <c r="D10" s="11">
        <f t="shared" si="2"/>
        <v>3062.82</v>
      </c>
      <c r="E10" s="112">
        <v>3062.82</v>
      </c>
      <c r="F10" s="11">
        <v>0</v>
      </c>
      <c r="G10" s="11">
        <v>0</v>
      </c>
      <c r="H10" s="11">
        <v>0</v>
      </c>
      <c r="I10" s="11">
        <f t="shared" si="3"/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24">
        <f t="shared" si="4"/>
        <v>122.44</v>
      </c>
      <c r="P10" s="24">
        <f t="shared" si="5"/>
        <v>122.44</v>
      </c>
      <c r="Q10" s="112">
        <v>122.44</v>
      </c>
      <c r="R10" s="24">
        <v>0</v>
      </c>
      <c r="S10" s="11">
        <v>0</v>
      </c>
      <c r="T10" s="11">
        <v>0</v>
      </c>
      <c r="U10" s="11">
        <v>0</v>
      </c>
    </row>
    <row r="11" s="7" customFormat="1" ht="25" customHeight="1" spans="1:21">
      <c r="A11" s="111"/>
      <c r="B11" s="11">
        <f t="shared" si="0"/>
        <v>0</v>
      </c>
      <c r="C11" s="11">
        <f t="shared" si="1"/>
        <v>0</v>
      </c>
      <c r="D11" s="11">
        <f t="shared" si="2"/>
        <v>0</v>
      </c>
      <c r="E11" s="11">
        <v>0</v>
      </c>
      <c r="F11" s="11">
        <v>0</v>
      </c>
      <c r="G11" s="11">
        <v>0</v>
      </c>
      <c r="H11" s="11">
        <v>0</v>
      </c>
      <c r="I11" s="11">
        <f t="shared" si="3"/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f t="shared" si="4"/>
        <v>0</v>
      </c>
      <c r="P11" s="11">
        <f t="shared" si="5"/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</row>
    <row r="12" s="7" customFormat="1" ht="25" customHeight="1" spans="1:21">
      <c r="A12" s="111"/>
      <c r="B12" s="11">
        <f t="shared" si="0"/>
        <v>0</v>
      </c>
      <c r="C12" s="11">
        <f t="shared" si="1"/>
        <v>0</v>
      </c>
      <c r="D12" s="11">
        <f t="shared" si="2"/>
        <v>0</v>
      </c>
      <c r="E12" s="11">
        <v>0</v>
      </c>
      <c r="F12" s="11">
        <v>0</v>
      </c>
      <c r="G12" s="11">
        <v>0</v>
      </c>
      <c r="H12" s="11">
        <v>0</v>
      </c>
      <c r="I12" s="11">
        <f t="shared" si="3"/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 t="shared" si="4"/>
        <v>0</v>
      </c>
      <c r="P12" s="11">
        <f t="shared" si="5"/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</row>
    <row r="13" s="7" customFormat="1" ht="12" spans="1:1">
      <c r="A13" s="7" t="s">
        <v>98</v>
      </c>
    </row>
    <row r="16" spans="9:9">
      <c r="I16" s="110"/>
    </row>
  </sheetData>
  <mergeCells count="37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I7:I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75" right="0.75" top="1" bottom="1" header="0.5" footer="0.5"/>
  <pageSetup paperSize="9" scale="7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0"/>
  <sheetViews>
    <sheetView workbookViewId="0">
      <pane xSplit="10" ySplit="9" topLeftCell="K14" activePane="bottomRight" state="frozen"/>
      <selection/>
      <selection pane="topRight"/>
      <selection pane="bottomLeft"/>
      <selection pane="bottomRight" activeCell="B19" sqref="B19"/>
    </sheetView>
  </sheetViews>
  <sheetFormatPr defaultColWidth="9" defaultRowHeight="14.25"/>
  <cols>
    <col min="1" max="1" width="9" style="77"/>
    <col min="2" max="2" width="18.8916666666667" style="77" customWidth="1"/>
    <col min="3" max="4" width="9.625" style="77"/>
    <col min="5" max="5" width="9" style="77"/>
    <col min="6" max="7" width="9.625" style="77"/>
    <col min="8" max="8" width="9" style="77"/>
    <col min="9" max="9" width="11.3583333333333" style="77" customWidth="1"/>
    <col min="10" max="16384" width="9" style="77"/>
  </cols>
  <sheetData>
    <row r="1" s="75" customFormat="1" ht="13.5" customHeight="1" spans="1:23">
      <c r="A1" s="78" t="s">
        <v>99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="75" customFormat="1" ht="15" customHeight="1" spans="1:23">
      <c r="A2" s="79" t="s">
        <v>100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="75" customFormat="1" ht="15" customHeight="1" spans="1:23">
      <c r="A3" s="80" t="s">
        <v>72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06" t="s">
        <v>19</v>
      </c>
      <c r="R3" s="106"/>
      <c r="S3" s="106"/>
      <c r="T3" s="106"/>
      <c r="U3" s="106"/>
      <c r="V3" s="106"/>
      <c r="W3" s="106"/>
    </row>
    <row r="4" s="75" customFormat="1" ht="15" customHeight="1" spans="1:23">
      <c r="A4" s="81" t="s">
        <v>101</v>
      </c>
      <c r="B4" s="81"/>
      <c r="C4" s="82" t="s">
        <v>68</v>
      </c>
      <c r="D4" s="81" t="s">
        <v>102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 t="s">
        <v>103</v>
      </c>
    </row>
    <row r="5" s="75" customFormat="1" ht="15" customHeight="1" spans="1:23">
      <c r="A5" s="81"/>
      <c r="B5" s="81"/>
      <c r="C5" s="82"/>
      <c r="D5" s="81" t="s">
        <v>76</v>
      </c>
      <c r="E5" s="81" t="s">
        <v>104</v>
      </c>
      <c r="F5" s="81" t="s">
        <v>105</v>
      </c>
      <c r="G5" s="81" t="s">
        <v>106</v>
      </c>
      <c r="H5" s="81"/>
      <c r="I5" s="81"/>
      <c r="J5" s="81" t="s">
        <v>107</v>
      </c>
      <c r="K5" s="81"/>
      <c r="L5" s="81"/>
      <c r="M5" s="81" t="s">
        <v>108</v>
      </c>
      <c r="N5" s="81"/>
      <c r="O5" s="81"/>
      <c r="P5" s="81" t="s">
        <v>78</v>
      </c>
      <c r="Q5" s="81"/>
      <c r="R5" s="81"/>
      <c r="S5" s="81"/>
      <c r="T5" s="81" t="s">
        <v>79</v>
      </c>
      <c r="U5" s="81"/>
      <c r="V5" s="81"/>
      <c r="W5" s="81"/>
    </row>
    <row r="6" s="75" customFormat="1" ht="28" customHeight="1" spans="1:23">
      <c r="A6" s="82" t="s">
        <v>109</v>
      </c>
      <c r="B6" s="81" t="s">
        <v>110</v>
      </c>
      <c r="C6" s="82"/>
      <c r="D6" s="81"/>
      <c r="E6" s="81"/>
      <c r="F6" s="81"/>
      <c r="G6" s="81" t="s">
        <v>80</v>
      </c>
      <c r="H6" s="81" t="s">
        <v>111</v>
      </c>
      <c r="I6" s="81" t="s">
        <v>112</v>
      </c>
      <c r="J6" s="81" t="s">
        <v>80</v>
      </c>
      <c r="K6" s="81" t="s">
        <v>111</v>
      </c>
      <c r="L6" s="81" t="s">
        <v>112</v>
      </c>
      <c r="M6" s="81" t="s">
        <v>80</v>
      </c>
      <c r="N6" s="81" t="s">
        <v>111</v>
      </c>
      <c r="O6" s="81" t="s">
        <v>112</v>
      </c>
      <c r="P6" s="81" t="s">
        <v>80</v>
      </c>
      <c r="Q6" s="81"/>
      <c r="R6" s="81" t="s">
        <v>111</v>
      </c>
      <c r="S6" s="81" t="s">
        <v>112</v>
      </c>
      <c r="T6" s="81" t="s">
        <v>80</v>
      </c>
      <c r="U6" s="81" t="s">
        <v>111</v>
      </c>
      <c r="V6" s="81" t="s">
        <v>112</v>
      </c>
      <c r="W6" s="81"/>
    </row>
    <row r="7" s="75" customFormat="1" ht="25" customHeight="1" spans="1:23">
      <c r="A7" s="83" t="s">
        <v>90</v>
      </c>
      <c r="B7" s="83"/>
      <c r="C7" s="83" t="s">
        <v>113</v>
      </c>
      <c r="D7" s="84" t="s">
        <v>114</v>
      </c>
      <c r="E7" s="84" t="s">
        <v>115</v>
      </c>
      <c r="F7" s="84" t="s">
        <v>116</v>
      </c>
      <c r="G7" s="83" t="s">
        <v>117</v>
      </c>
      <c r="H7" s="83">
        <v>6</v>
      </c>
      <c r="I7" s="83">
        <v>7</v>
      </c>
      <c r="J7" s="83" t="s">
        <v>118</v>
      </c>
      <c r="K7" s="83">
        <v>9</v>
      </c>
      <c r="L7" s="83">
        <v>10</v>
      </c>
      <c r="M7" s="83" t="s">
        <v>119</v>
      </c>
      <c r="N7" s="83">
        <v>12</v>
      </c>
      <c r="O7" s="83">
        <v>13</v>
      </c>
      <c r="P7" s="83" t="s">
        <v>120</v>
      </c>
      <c r="Q7" s="83"/>
      <c r="R7" s="83">
        <v>15</v>
      </c>
      <c r="S7" s="83">
        <v>16</v>
      </c>
      <c r="T7" s="83" t="s">
        <v>121</v>
      </c>
      <c r="U7" s="83">
        <v>18</v>
      </c>
      <c r="V7" s="83">
        <v>19</v>
      </c>
      <c r="W7" s="83">
        <v>20</v>
      </c>
    </row>
    <row r="8" s="75" customFormat="1" ht="25" customHeight="1" spans="1:23">
      <c r="A8" s="83"/>
      <c r="B8" s="83"/>
      <c r="C8" s="83"/>
      <c r="D8" s="85"/>
      <c r="E8" s="85"/>
      <c r="F8" s="85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="75" customFormat="1" ht="25" customHeight="1" spans="1:23">
      <c r="A9" s="86"/>
      <c r="B9" s="83" t="s">
        <v>76</v>
      </c>
      <c r="C9" s="74">
        <f>D9+W9</f>
        <v>3185.2611</v>
      </c>
      <c r="D9" s="74">
        <f>E9+F9</f>
        <v>3062.8211</v>
      </c>
      <c r="E9" s="100">
        <f>H9</f>
        <v>348.3081</v>
      </c>
      <c r="F9" s="100">
        <f>I9</f>
        <v>2714.513</v>
      </c>
      <c r="G9" s="74">
        <v>3207.22</v>
      </c>
      <c r="H9" s="101">
        <v>348.3081</v>
      </c>
      <c r="I9" s="101">
        <v>2714.513</v>
      </c>
      <c r="J9" s="104">
        <v>0</v>
      </c>
      <c r="K9" s="92">
        <v>0</v>
      </c>
      <c r="L9" s="92">
        <v>0</v>
      </c>
      <c r="M9" s="92">
        <f t="shared" ref="M9:M14" si="0">N9+O9</f>
        <v>0</v>
      </c>
      <c r="N9" s="92">
        <v>0</v>
      </c>
      <c r="O9" s="92">
        <v>0</v>
      </c>
      <c r="P9" s="105">
        <f t="shared" ref="P9:P14" si="1">R9+S9</f>
        <v>0</v>
      </c>
      <c r="Q9" s="105">
        <v>0</v>
      </c>
      <c r="R9" s="92">
        <v>0</v>
      </c>
      <c r="S9" s="92">
        <v>0</v>
      </c>
      <c r="T9" s="92">
        <f t="shared" ref="T9:T14" si="2">U9+V9</f>
        <v>0</v>
      </c>
      <c r="U9" s="92">
        <v>0</v>
      </c>
      <c r="V9" s="92">
        <v>0</v>
      </c>
      <c r="W9" s="86">
        <v>122.44</v>
      </c>
    </row>
    <row r="10" s="75" customFormat="1" ht="25" customHeight="1" spans="1:23">
      <c r="A10" s="64">
        <v>20131</v>
      </c>
      <c r="B10" s="87" t="s">
        <v>122</v>
      </c>
      <c r="C10" s="74">
        <f>D10+W10</f>
        <v>0.84</v>
      </c>
      <c r="D10" s="88">
        <f>E10+F10</f>
        <v>0.84</v>
      </c>
      <c r="E10" s="88">
        <f>H10+K10+N10+R10+U10</f>
        <v>0.84</v>
      </c>
      <c r="F10" s="88">
        <f>I10+L10+O10+S10+V10</f>
        <v>0</v>
      </c>
      <c r="G10" s="74">
        <f>H10+I10</f>
        <v>0.84</v>
      </c>
      <c r="H10" s="102">
        <v>0.84</v>
      </c>
      <c r="I10" s="102">
        <v>0</v>
      </c>
      <c r="J10" s="92">
        <f t="shared" ref="J9:J14" si="3">K10+L10</f>
        <v>0</v>
      </c>
      <c r="K10" s="92">
        <v>0</v>
      </c>
      <c r="L10" s="92">
        <v>0</v>
      </c>
      <c r="M10" s="92">
        <f t="shared" si="0"/>
        <v>0</v>
      </c>
      <c r="N10" s="92">
        <v>0</v>
      </c>
      <c r="O10" s="92">
        <v>0</v>
      </c>
      <c r="P10" s="105">
        <f t="shared" si="1"/>
        <v>0</v>
      </c>
      <c r="Q10" s="105">
        <v>0</v>
      </c>
      <c r="R10" s="92">
        <v>0</v>
      </c>
      <c r="S10" s="92">
        <v>0</v>
      </c>
      <c r="T10" s="92">
        <f t="shared" si="2"/>
        <v>0</v>
      </c>
      <c r="U10" s="92">
        <v>0</v>
      </c>
      <c r="V10" s="92">
        <v>0</v>
      </c>
      <c r="W10" s="86">
        <v>0</v>
      </c>
    </row>
    <row r="11" s="75" customFormat="1" ht="25" customHeight="1" spans="1:23">
      <c r="A11" s="66">
        <v>2013199</v>
      </c>
      <c r="B11" s="89" t="s">
        <v>123</v>
      </c>
      <c r="C11" s="74">
        <f t="shared" ref="C11:C17" si="4">D11+W11</f>
        <v>0.84</v>
      </c>
      <c r="D11" s="88">
        <f t="shared" ref="D11:D17" si="5">E11+F11</f>
        <v>0.84</v>
      </c>
      <c r="E11" s="88">
        <f t="shared" ref="E11:E17" si="6">H11+K11+N11+R11+U11</f>
        <v>0.84</v>
      </c>
      <c r="F11" s="88">
        <f t="shared" ref="F11:F17" si="7">I11+L11+O11+S11+V11</f>
        <v>0</v>
      </c>
      <c r="G11" s="74">
        <f t="shared" ref="G11:G17" si="8">H11+I11</f>
        <v>0.84</v>
      </c>
      <c r="H11" s="102">
        <v>0.84</v>
      </c>
      <c r="I11" s="102">
        <v>0</v>
      </c>
      <c r="J11" s="92">
        <f t="shared" si="3"/>
        <v>0</v>
      </c>
      <c r="K11" s="92">
        <v>0</v>
      </c>
      <c r="L11" s="92">
        <v>0</v>
      </c>
      <c r="M11" s="92">
        <f t="shared" si="0"/>
        <v>0</v>
      </c>
      <c r="N11" s="92">
        <v>0</v>
      </c>
      <c r="O11" s="92">
        <v>0</v>
      </c>
      <c r="P11" s="105">
        <f t="shared" si="1"/>
        <v>0</v>
      </c>
      <c r="Q11" s="105">
        <v>0</v>
      </c>
      <c r="R11" s="92">
        <v>0</v>
      </c>
      <c r="S11" s="92">
        <v>0</v>
      </c>
      <c r="T11" s="92">
        <f t="shared" si="2"/>
        <v>0</v>
      </c>
      <c r="U11" s="92">
        <v>0</v>
      </c>
      <c r="V11" s="92">
        <v>0</v>
      </c>
      <c r="W11" s="86">
        <v>0</v>
      </c>
    </row>
    <row r="12" s="75" customFormat="1" ht="25" customHeight="1" spans="1:23">
      <c r="A12" s="67">
        <v>20802</v>
      </c>
      <c r="B12" s="90" t="s">
        <v>124</v>
      </c>
      <c r="C12" s="74">
        <f t="shared" si="4"/>
        <v>200.21</v>
      </c>
      <c r="D12" s="88">
        <f t="shared" si="5"/>
        <v>200.21</v>
      </c>
      <c r="E12" s="88">
        <f t="shared" si="6"/>
        <v>200.21</v>
      </c>
      <c r="F12" s="88">
        <f t="shared" si="7"/>
        <v>0</v>
      </c>
      <c r="G12" s="74">
        <f t="shared" si="8"/>
        <v>200.21</v>
      </c>
      <c r="H12" s="102">
        <v>200.21</v>
      </c>
      <c r="I12" s="102">
        <v>0</v>
      </c>
      <c r="J12" s="92">
        <f t="shared" si="3"/>
        <v>0</v>
      </c>
      <c r="K12" s="92">
        <v>0</v>
      </c>
      <c r="L12" s="92">
        <v>0</v>
      </c>
      <c r="M12" s="92">
        <f t="shared" si="0"/>
        <v>0</v>
      </c>
      <c r="N12" s="92">
        <v>0</v>
      </c>
      <c r="O12" s="92">
        <v>0</v>
      </c>
      <c r="P12" s="105">
        <f t="shared" si="1"/>
        <v>0</v>
      </c>
      <c r="Q12" s="105">
        <v>0</v>
      </c>
      <c r="R12" s="92">
        <v>0</v>
      </c>
      <c r="S12" s="92">
        <v>0</v>
      </c>
      <c r="T12" s="92">
        <f t="shared" si="2"/>
        <v>0</v>
      </c>
      <c r="U12" s="92">
        <v>0</v>
      </c>
      <c r="V12" s="92">
        <v>0</v>
      </c>
      <c r="W12" s="86">
        <v>0</v>
      </c>
    </row>
    <row r="13" s="75" customFormat="1" ht="25" customHeight="1" spans="1:23">
      <c r="A13" s="68">
        <v>2080201</v>
      </c>
      <c r="B13" s="66" t="s">
        <v>125</v>
      </c>
      <c r="C13" s="74">
        <f t="shared" si="4"/>
        <v>181.21</v>
      </c>
      <c r="D13" s="88">
        <f t="shared" si="5"/>
        <v>181.21</v>
      </c>
      <c r="E13" s="88">
        <f t="shared" si="6"/>
        <v>181.21</v>
      </c>
      <c r="F13" s="88">
        <f t="shared" si="7"/>
        <v>0</v>
      </c>
      <c r="G13" s="74">
        <f t="shared" si="8"/>
        <v>181.21</v>
      </c>
      <c r="H13" s="102">
        <v>181.21</v>
      </c>
      <c r="I13" s="102">
        <v>0</v>
      </c>
      <c r="J13" s="92">
        <f t="shared" si="3"/>
        <v>0</v>
      </c>
      <c r="K13" s="92">
        <v>0</v>
      </c>
      <c r="L13" s="92">
        <v>0</v>
      </c>
      <c r="M13" s="92">
        <f t="shared" si="0"/>
        <v>0</v>
      </c>
      <c r="N13" s="92">
        <v>0</v>
      </c>
      <c r="O13" s="92">
        <v>0</v>
      </c>
      <c r="P13" s="105">
        <f t="shared" si="1"/>
        <v>0</v>
      </c>
      <c r="Q13" s="105">
        <v>0</v>
      </c>
      <c r="R13" s="92">
        <v>0</v>
      </c>
      <c r="S13" s="92">
        <v>0</v>
      </c>
      <c r="T13" s="92">
        <f t="shared" si="2"/>
        <v>0</v>
      </c>
      <c r="U13" s="92">
        <v>0</v>
      </c>
      <c r="V13" s="92">
        <v>0</v>
      </c>
      <c r="W13" s="86">
        <v>0</v>
      </c>
    </row>
    <row r="14" s="75" customFormat="1" ht="25" customHeight="1" spans="1:23">
      <c r="A14" s="68">
        <v>2080202</v>
      </c>
      <c r="B14" s="66" t="s">
        <v>126</v>
      </c>
      <c r="C14" s="74">
        <f t="shared" si="4"/>
        <v>17</v>
      </c>
      <c r="D14" s="88">
        <f t="shared" si="5"/>
        <v>17</v>
      </c>
      <c r="E14" s="88">
        <f t="shared" si="6"/>
        <v>17</v>
      </c>
      <c r="F14" s="88">
        <f t="shared" si="7"/>
        <v>0</v>
      </c>
      <c r="G14" s="74">
        <f t="shared" si="8"/>
        <v>17</v>
      </c>
      <c r="H14" s="102">
        <v>17</v>
      </c>
      <c r="I14" s="102">
        <v>0</v>
      </c>
      <c r="J14" s="92">
        <f t="shared" si="3"/>
        <v>0</v>
      </c>
      <c r="K14" s="92">
        <v>0</v>
      </c>
      <c r="L14" s="92">
        <v>0</v>
      </c>
      <c r="M14" s="92">
        <f t="shared" si="0"/>
        <v>0</v>
      </c>
      <c r="N14" s="92">
        <v>0</v>
      </c>
      <c r="O14" s="92">
        <v>0</v>
      </c>
      <c r="P14" s="105">
        <f t="shared" si="1"/>
        <v>0</v>
      </c>
      <c r="Q14" s="105">
        <v>0</v>
      </c>
      <c r="R14" s="92">
        <v>0</v>
      </c>
      <c r="S14" s="92">
        <v>0</v>
      </c>
      <c r="T14" s="92">
        <f t="shared" si="2"/>
        <v>0</v>
      </c>
      <c r="U14" s="92">
        <v>0</v>
      </c>
      <c r="V14" s="92">
        <v>0</v>
      </c>
      <c r="W14" s="86">
        <v>0</v>
      </c>
    </row>
    <row r="15" s="75" customFormat="1" ht="25" customHeight="1" spans="1:23">
      <c r="A15" s="68">
        <v>2080207</v>
      </c>
      <c r="B15" s="66" t="s">
        <v>127</v>
      </c>
      <c r="C15" s="74">
        <f t="shared" si="4"/>
        <v>2</v>
      </c>
      <c r="D15" s="88">
        <f t="shared" si="5"/>
        <v>2</v>
      </c>
      <c r="E15" s="88">
        <f t="shared" si="6"/>
        <v>2</v>
      </c>
      <c r="F15" s="88">
        <f t="shared" si="7"/>
        <v>0</v>
      </c>
      <c r="G15" s="74">
        <f t="shared" si="8"/>
        <v>2</v>
      </c>
      <c r="H15" s="102">
        <v>2</v>
      </c>
      <c r="I15" s="102">
        <v>0</v>
      </c>
      <c r="J15" s="92">
        <f t="shared" ref="J15:J17" si="9">K15+L15</f>
        <v>0</v>
      </c>
      <c r="K15" s="92">
        <v>0</v>
      </c>
      <c r="L15" s="92">
        <v>0</v>
      </c>
      <c r="M15" s="92">
        <f t="shared" ref="M15:M17" si="10">N15+O15</f>
        <v>0</v>
      </c>
      <c r="N15" s="92">
        <v>0</v>
      </c>
      <c r="O15" s="92">
        <v>0</v>
      </c>
      <c r="P15" s="105">
        <f t="shared" ref="P15:P17" si="11">R15+S15</f>
        <v>0</v>
      </c>
      <c r="Q15" s="105">
        <v>0</v>
      </c>
      <c r="R15" s="92">
        <v>0</v>
      </c>
      <c r="S15" s="92">
        <v>0</v>
      </c>
      <c r="T15" s="92">
        <f t="shared" ref="T15:T17" si="12">U15+V15</f>
        <v>0</v>
      </c>
      <c r="U15" s="92">
        <v>0</v>
      </c>
      <c r="V15" s="92">
        <v>0</v>
      </c>
      <c r="W15" s="86">
        <v>0</v>
      </c>
    </row>
    <row r="16" s="75" customFormat="1" ht="25" customHeight="1" spans="1:23">
      <c r="A16" s="68">
        <v>2080208</v>
      </c>
      <c r="B16" s="91" t="s">
        <v>128</v>
      </c>
      <c r="C16" s="86">
        <f t="shared" si="4"/>
        <v>10</v>
      </c>
      <c r="D16" s="92">
        <f t="shared" si="5"/>
        <v>0</v>
      </c>
      <c r="E16" s="92">
        <f t="shared" si="6"/>
        <v>0</v>
      </c>
      <c r="F16" s="92">
        <f t="shared" si="7"/>
        <v>0</v>
      </c>
      <c r="G16" s="86">
        <f t="shared" si="8"/>
        <v>0</v>
      </c>
      <c r="H16" s="92">
        <v>0</v>
      </c>
      <c r="I16" s="92">
        <v>0</v>
      </c>
      <c r="J16" s="92">
        <f t="shared" si="9"/>
        <v>0</v>
      </c>
      <c r="K16" s="92">
        <v>0</v>
      </c>
      <c r="L16" s="92">
        <v>0</v>
      </c>
      <c r="M16" s="92">
        <f t="shared" si="10"/>
        <v>0</v>
      </c>
      <c r="N16" s="92">
        <v>0</v>
      </c>
      <c r="O16" s="92">
        <v>0</v>
      </c>
      <c r="P16" s="105">
        <f t="shared" si="11"/>
        <v>0</v>
      </c>
      <c r="Q16" s="105">
        <v>0</v>
      </c>
      <c r="R16" s="92">
        <v>0</v>
      </c>
      <c r="S16" s="92">
        <v>0</v>
      </c>
      <c r="T16" s="92">
        <f t="shared" si="12"/>
        <v>0</v>
      </c>
      <c r="U16" s="92">
        <v>0</v>
      </c>
      <c r="V16" s="92">
        <v>0</v>
      </c>
      <c r="W16" s="86">
        <v>10</v>
      </c>
    </row>
    <row r="17" s="75" customFormat="1" ht="25" customHeight="1" spans="1:23">
      <c r="A17" s="68">
        <v>2080299</v>
      </c>
      <c r="B17" s="89" t="s">
        <v>129</v>
      </c>
      <c r="C17" s="86">
        <f t="shared" si="4"/>
        <v>3.77</v>
      </c>
      <c r="D17" s="92">
        <f t="shared" si="5"/>
        <v>0</v>
      </c>
      <c r="E17" s="92">
        <f t="shared" si="6"/>
        <v>0</v>
      </c>
      <c r="F17" s="92">
        <f t="shared" si="7"/>
        <v>0</v>
      </c>
      <c r="G17" s="86">
        <f t="shared" si="8"/>
        <v>0</v>
      </c>
      <c r="H17" s="92">
        <v>0</v>
      </c>
      <c r="I17" s="92">
        <v>0</v>
      </c>
      <c r="J17" s="92">
        <f t="shared" si="9"/>
        <v>0</v>
      </c>
      <c r="K17" s="92">
        <v>0</v>
      </c>
      <c r="L17" s="92">
        <v>0</v>
      </c>
      <c r="M17" s="92">
        <f t="shared" si="10"/>
        <v>0</v>
      </c>
      <c r="N17" s="92">
        <v>0</v>
      </c>
      <c r="O17" s="92">
        <v>0</v>
      </c>
      <c r="P17" s="105">
        <f t="shared" si="11"/>
        <v>0</v>
      </c>
      <c r="Q17" s="105">
        <v>0</v>
      </c>
      <c r="R17" s="92">
        <v>0</v>
      </c>
      <c r="S17" s="92">
        <v>0</v>
      </c>
      <c r="T17" s="92">
        <f t="shared" si="12"/>
        <v>0</v>
      </c>
      <c r="U17" s="92">
        <v>0</v>
      </c>
      <c r="V17" s="92">
        <v>0</v>
      </c>
      <c r="W17" s="86">
        <v>3.77</v>
      </c>
    </row>
    <row r="18" s="75" customFormat="1" ht="25" customHeight="1" spans="1:23">
      <c r="A18" s="67">
        <v>20808</v>
      </c>
      <c r="B18" s="90" t="s">
        <v>130</v>
      </c>
      <c r="C18" s="74">
        <f t="shared" ref="C18:C50" si="13">D18+W18</f>
        <v>800</v>
      </c>
      <c r="D18" s="88">
        <f t="shared" ref="D18:D46" si="14">E18+F18</f>
        <v>800</v>
      </c>
      <c r="E18" s="88">
        <f t="shared" ref="E18:E50" si="15">H18+K18+N18+R18+U18</f>
        <v>0</v>
      </c>
      <c r="F18" s="88">
        <f t="shared" ref="F18:F50" si="16">I18+L18+O18+S18+V18</f>
        <v>800</v>
      </c>
      <c r="G18" s="74">
        <f t="shared" ref="G18:G46" si="17">H18+I18</f>
        <v>800</v>
      </c>
      <c r="H18" s="102">
        <v>0</v>
      </c>
      <c r="I18" s="102">
        <v>800</v>
      </c>
      <c r="J18" s="92">
        <f t="shared" ref="J18:J48" si="18">K18+L18</f>
        <v>0</v>
      </c>
      <c r="K18" s="92">
        <v>0</v>
      </c>
      <c r="L18" s="92">
        <v>0</v>
      </c>
      <c r="M18" s="92">
        <f t="shared" ref="M18:M48" si="19">N18+O18</f>
        <v>0</v>
      </c>
      <c r="N18" s="92">
        <v>0</v>
      </c>
      <c r="O18" s="92">
        <v>0</v>
      </c>
      <c r="P18" s="105">
        <f t="shared" ref="P18:P48" si="20">R18+S18</f>
        <v>0</v>
      </c>
      <c r="Q18" s="105">
        <v>0</v>
      </c>
      <c r="R18" s="92">
        <v>0</v>
      </c>
      <c r="S18" s="92">
        <v>0</v>
      </c>
      <c r="T18" s="92">
        <f t="shared" ref="T18:T48" si="21">U18+V18</f>
        <v>0</v>
      </c>
      <c r="U18" s="92">
        <v>0</v>
      </c>
      <c r="V18" s="92">
        <v>0</v>
      </c>
      <c r="W18" s="86">
        <v>0</v>
      </c>
    </row>
    <row r="19" s="75" customFormat="1" ht="25" customHeight="1" spans="1:23">
      <c r="A19" s="68">
        <v>2080801</v>
      </c>
      <c r="B19" s="66" t="s">
        <v>131</v>
      </c>
      <c r="C19" s="74">
        <f t="shared" si="13"/>
        <v>800</v>
      </c>
      <c r="D19" s="88">
        <f t="shared" si="14"/>
        <v>800</v>
      </c>
      <c r="E19" s="88">
        <f t="shared" si="15"/>
        <v>0</v>
      </c>
      <c r="F19" s="88">
        <f t="shared" si="16"/>
        <v>800</v>
      </c>
      <c r="G19" s="74">
        <f t="shared" si="17"/>
        <v>800</v>
      </c>
      <c r="H19" s="102">
        <v>0</v>
      </c>
      <c r="I19" s="102">
        <v>800</v>
      </c>
      <c r="J19" s="92">
        <f t="shared" si="18"/>
        <v>0</v>
      </c>
      <c r="K19" s="92">
        <v>0</v>
      </c>
      <c r="L19" s="92">
        <v>0</v>
      </c>
      <c r="M19" s="92">
        <f t="shared" si="19"/>
        <v>0</v>
      </c>
      <c r="N19" s="92">
        <v>0</v>
      </c>
      <c r="O19" s="92">
        <v>0</v>
      </c>
      <c r="P19" s="105">
        <f t="shared" si="20"/>
        <v>0</v>
      </c>
      <c r="Q19" s="105">
        <v>0</v>
      </c>
      <c r="R19" s="92">
        <v>0</v>
      </c>
      <c r="S19" s="92">
        <v>0</v>
      </c>
      <c r="T19" s="92">
        <f t="shared" si="21"/>
        <v>0</v>
      </c>
      <c r="U19" s="92">
        <v>0</v>
      </c>
      <c r="V19" s="92">
        <v>0</v>
      </c>
      <c r="W19" s="86">
        <v>0</v>
      </c>
    </row>
    <row r="20" s="75" customFormat="1" ht="25" customHeight="1" spans="1:23">
      <c r="A20" s="67">
        <v>20810</v>
      </c>
      <c r="B20" s="64" t="s">
        <v>132</v>
      </c>
      <c r="C20" s="74">
        <f t="shared" si="13"/>
        <v>488</v>
      </c>
      <c r="D20" s="88">
        <f t="shared" si="14"/>
        <v>488</v>
      </c>
      <c r="E20" s="88">
        <f t="shared" si="15"/>
        <v>0</v>
      </c>
      <c r="F20" s="88">
        <f t="shared" si="16"/>
        <v>488</v>
      </c>
      <c r="G20" s="74">
        <f t="shared" si="17"/>
        <v>488</v>
      </c>
      <c r="H20" s="102">
        <v>0</v>
      </c>
      <c r="I20" s="102">
        <v>488</v>
      </c>
      <c r="J20" s="92">
        <f t="shared" si="18"/>
        <v>0</v>
      </c>
      <c r="K20" s="92">
        <v>0</v>
      </c>
      <c r="L20" s="92">
        <v>0</v>
      </c>
      <c r="M20" s="92">
        <f t="shared" si="19"/>
        <v>0</v>
      </c>
      <c r="N20" s="92">
        <v>0</v>
      </c>
      <c r="O20" s="92">
        <v>0</v>
      </c>
      <c r="P20" s="105">
        <f t="shared" si="20"/>
        <v>0</v>
      </c>
      <c r="Q20" s="105">
        <v>0</v>
      </c>
      <c r="R20" s="92">
        <v>0</v>
      </c>
      <c r="S20" s="92">
        <v>0</v>
      </c>
      <c r="T20" s="92">
        <f t="shared" si="21"/>
        <v>0</v>
      </c>
      <c r="U20" s="92">
        <v>0</v>
      </c>
      <c r="V20" s="92">
        <v>0</v>
      </c>
      <c r="W20" s="86">
        <v>0</v>
      </c>
    </row>
    <row r="21" s="75" customFormat="1" ht="25" customHeight="1" spans="1:23">
      <c r="A21" s="68">
        <v>2081001</v>
      </c>
      <c r="B21" s="66" t="s">
        <v>133</v>
      </c>
      <c r="C21" s="74">
        <f t="shared" si="13"/>
        <v>159</v>
      </c>
      <c r="D21" s="88">
        <f t="shared" si="14"/>
        <v>140</v>
      </c>
      <c r="E21" s="88">
        <f t="shared" si="15"/>
        <v>0</v>
      </c>
      <c r="F21" s="88">
        <f t="shared" si="16"/>
        <v>140</v>
      </c>
      <c r="G21" s="74">
        <f t="shared" si="17"/>
        <v>140</v>
      </c>
      <c r="H21" s="103">
        <v>0</v>
      </c>
      <c r="I21" s="103">
        <v>140</v>
      </c>
      <c r="J21" s="92">
        <f t="shared" si="18"/>
        <v>0</v>
      </c>
      <c r="K21" s="92">
        <v>0</v>
      </c>
      <c r="L21" s="92">
        <v>0</v>
      </c>
      <c r="M21" s="92">
        <f t="shared" si="19"/>
        <v>0</v>
      </c>
      <c r="N21" s="92">
        <v>0</v>
      </c>
      <c r="O21" s="92">
        <v>0</v>
      </c>
      <c r="P21" s="105">
        <f t="shared" si="20"/>
        <v>0</v>
      </c>
      <c r="Q21" s="105">
        <v>0</v>
      </c>
      <c r="R21" s="92">
        <v>0</v>
      </c>
      <c r="S21" s="92">
        <v>0</v>
      </c>
      <c r="T21" s="92">
        <f t="shared" si="21"/>
        <v>0</v>
      </c>
      <c r="U21" s="92">
        <v>0</v>
      </c>
      <c r="V21" s="92">
        <v>0</v>
      </c>
      <c r="W21" s="86">
        <v>19</v>
      </c>
    </row>
    <row r="22" s="76" customFormat="1" ht="25" customHeight="1" spans="1:23">
      <c r="A22" s="68">
        <v>2081002</v>
      </c>
      <c r="B22" s="66" t="s">
        <v>134</v>
      </c>
      <c r="C22" s="74">
        <f t="shared" si="13"/>
        <v>345.28</v>
      </c>
      <c r="D22" s="88">
        <f t="shared" si="14"/>
        <v>340</v>
      </c>
      <c r="E22" s="88">
        <f t="shared" si="15"/>
        <v>0</v>
      </c>
      <c r="F22" s="88">
        <f t="shared" si="16"/>
        <v>340</v>
      </c>
      <c r="G22" s="74">
        <f t="shared" si="17"/>
        <v>340</v>
      </c>
      <c r="H22" s="103">
        <v>0</v>
      </c>
      <c r="I22" s="103">
        <v>340</v>
      </c>
      <c r="J22" s="92">
        <f t="shared" si="18"/>
        <v>0</v>
      </c>
      <c r="K22" s="92">
        <v>0</v>
      </c>
      <c r="L22" s="92">
        <v>0</v>
      </c>
      <c r="M22" s="92">
        <f t="shared" si="19"/>
        <v>0</v>
      </c>
      <c r="N22" s="92">
        <v>0</v>
      </c>
      <c r="O22" s="92">
        <v>0</v>
      </c>
      <c r="P22" s="105">
        <f t="shared" si="20"/>
        <v>0</v>
      </c>
      <c r="Q22" s="105">
        <v>0</v>
      </c>
      <c r="R22" s="92">
        <v>0</v>
      </c>
      <c r="S22" s="92">
        <v>0</v>
      </c>
      <c r="T22" s="92">
        <f t="shared" si="21"/>
        <v>0</v>
      </c>
      <c r="U22" s="92">
        <v>0</v>
      </c>
      <c r="V22" s="92">
        <v>0</v>
      </c>
      <c r="W22" s="86">
        <v>5.28</v>
      </c>
    </row>
    <row r="23" s="77" customFormat="1" ht="25" customHeight="1" spans="1:23">
      <c r="A23" s="68">
        <v>2081006</v>
      </c>
      <c r="B23" s="66" t="s">
        <v>135</v>
      </c>
      <c r="C23" s="74">
        <f t="shared" si="13"/>
        <v>8</v>
      </c>
      <c r="D23" s="88">
        <f t="shared" si="14"/>
        <v>8</v>
      </c>
      <c r="E23" s="88">
        <f t="shared" si="15"/>
        <v>0</v>
      </c>
      <c r="F23" s="88">
        <f t="shared" si="16"/>
        <v>8</v>
      </c>
      <c r="G23" s="74">
        <f t="shared" si="17"/>
        <v>8</v>
      </c>
      <c r="H23" s="102">
        <v>0</v>
      </c>
      <c r="I23" s="102">
        <v>8</v>
      </c>
      <c r="J23" s="92">
        <f t="shared" si="18"/>
        <v>0</v>
      </c>
      <c r="K23" s="92">
        <v>0</v>
      </c>
      <c r="L23" s="92">
        <v>0</v>
      </c>
      <c r="M23" s="92">
        <f t="shared" si="19"/>
        <v>0</v>
      </c>
      <c r="N23" s="92">
        <v>0</v>
      </c>
      <c r="O23" s="92">
        <v>0</v>
      </c>
      <c r="P23" s="105">
        <f t="shared" si="20"/>
        <v>0</v>
      </c>
      <c r="Q23" s="105">
        <v>0</v>
      </c>
      <c r="R23" s="92">
        <v>0</v>
      </c>
      <c r="S23" s="92">
        <v>0</v>
      </c>
      <c r="T23" s="92">
        <f t="shared" si="21"/>
        <v>0</v>
      </c>
      <c r="U23" s="92">
        <v>0</v>
      </c>
      <c r="V23" s="92">
        <v>0</v>
      </c>
      <c r="W23" s="86">
        <v>0</v>
      </c>
    </row>
    <row r="24" s="77" customFormat="1" ht="25" customHeight="1" spans="1:23">
      <c r="A24" s="67">
        <v>20811</v>
      </c>
      <c r="B24" s="90" t="s">
        <v>136</v>
      </c>
      <c r="C24" s="74">
        <f t="shared" si="13"/>
        <v>400</v>
      </c>
      <c r="D24" s="88">
        <f t="shared" si="14"/>
        <v>400</v>
      </c>
      <c r="E24" s="88">
        <f t="shared" si="15"/>
        <v>0</v>
      </c>
      <c r="F24" s="88">
        <f t="shared" si="16"/>
        <v>400</v>
      </c>
      <c r="G24" s="74">
        <f t="shared" si="17"/>
        <v>400</v>
      </c>
      <c r="H24" s="102">
        <v>0</v>
      </c>
      <c r="I24" s="102">
        <v>400</v>
      </c>
      <c r="J24" s="92">
        <f t="shared" si="18"/>
        <v>0</v>
      </c>
      <c r="K24" s="92">
        <v>0</v>
      </c>
      <c r="L24" s="92">
        <v>0</v>
      </c>
      <c r="M24" s="92">
        <f t="shared" si="19"/>
        <v>0</v>
      </c>
      <c r="N24" s="92">
        <v>0</v>
      </c>
      <c r="O24" s="92">
        <v>0</v>
      </c>
      <c r="P24" s="105">
        <f t="shared" si="20"/>
        <v>0</v>
      </c>
      <c r="Q24" s="105">
        <v>0</v>
      </c>
      <c r="R24" s="92">
        <v>0</v>
      </c>
      <c r="S24" s="92">
        <v>0</v>
      </c>
      <c r="T24" s="92">
        <f t="shared" si="21"/>
        <v>0</v>
      </c>
      <c r="U24" s="92">
        <v>0</v>
      </c>
      <c r="V24" s="92">
        <v>0</v>
      </c>
      <c r="W24" s="86">
        <v>0</v>
      </c>
    </row>
    <row r="25" s="77" customFormat="1" ht="23" customHeight="1" spans="1:23">
      <c r="A25" s="68">
        <v>2081107</v>
      </c>
      <c r="B25" s="66" t="s">
        <v>137</v>
      </c>
      <c r="C25" s="74">
        <f t="shared" si="13"/>
        <v>400</v>
      </c>
      <c r="D25" s="88">
        <f t="shared" si="14"/>
        <v>400</v>
      </c>
      <c r="E25" s="88">
        <f t="shared" si="15"/>
        <v>0</v>
      </c>
      <c r="F25" s="88">
        <f t="shared" si="16"/>
        <v>400</v>
      </c>
      <c r="G25" s="74">
        <f t="shared" si="17"/>
        <v>400</v>
      </c>
      <c r="H25" s="102">
        <v>0</v>
      </c>
      <c r="I25" s="102">
        <v>400</v>
      </c>
      <c r="J25" s="92">
        <f t="shared" si="18"/>
        <v>0</v>
      </c>
      <c r="K25" s="92">
        <v>0</v>
      </c>
      <c r="L25" s="92">
        <v>0</v>
      </c>
      <c r="M25" s="92">
        <f t="shared" si="19"/>
        <v>0</v>
      </c>
      <c r="N25" s="92">
        <v>0</v>
      </c>
      <c r="O25" s="92">
        <v>0</v>
      </c>
      <c r="P25" s="105">
        <f t="shared" si="20"/>
        <v>0</v>
      </c>
      <c r="Q25" s="105">
        <v>0</v>
      </c>
      <c r="R25" s="92">
        <v>0</v>
      </c>
      <c r="S25" s="92">
        <v>0</v>
      </c>
      <c r="T25" s="92">
        <f t="shared" si="21"/>
        <v>0</v>
      </c>
      <c r="U25" s="92">
        <v>0</v>
      </c>
      <c r="V25" s="92">
        <v>0</v>
      </c>
      <c r="W25" s="86">
        <v>0</v>
      </c>
    </row>
    <row r="26" s="77" customFormat="1" ht="25" customHeight="1" spans="1:23">
      <c r="A26" s="67">
        <v>20819</v>
      </c>
      <c r="B26" s="90" t="s">
        <v>138</v>
      </c>
      <c r="C26" s="74">
        <f t="shared" si="13"/>
        <v>636.089</v>
      </c>
      <c r="D26" s="88">
        <f t="shared" si="14"/>
        <v>636.089</v>
      </c>
      <c r="E26" s="88">
        <f t="shared" si="15"/>
        <v>0</v>
      </c>
      <c r="F26" s="88">
        <f t="shared" si="16"/>
        <v>636.089</v>
      </c>
      <c r="G26" s="74">
        <f t="shared" si="17"/>
        <v>636.089</v>
      </c>
      <c r="H26" s="102">
        <v>0</v>
      </c>
      <c r="I26" s="102">
        <v>636.089</v>
      </c>
      <c r="J26" s="92">
        <f t="shared" si="18"/>
        <v>0</v>
      </c>
      <c r="K26" s="92">
        <v>0</v>
      </c>
      <c r="L26" s="92">
        <v>0</v>
      </c>
      <c r="M26" s="92">
        <f t="shared" si="19"/>
        <v>0</v>
      </c>
      <c r="N26" s="92">
        <v>0</v>
      </c>
      <c r="O26" s="92">
        <v>0</v>
      </c>
      <c r="P26" s="105">
        <f t="shared" si="20"/>
        <v>0</v>
      </c>
      <c r="Q26" s="105">
        <v>0</v>
      </c>
      <c r="R26" s="92">
        <v>0</v>
      </c>
      <c r="S26" s="92">
        <v>0</v>
      </c>
      <c r="T26" s="92">
        <f t="shared" si="21"/>
        <v>0</v>
      </c>
      <c r="U26" s="92">
        <v>0</v>
      </c>
      <c r="V26" s="92">
        <v>0</v>
      </c>
      <c r="W26" s="86">
        <v>0</v>
      </c>
    </row>
    <row r="27" s="76" customFormat="1" ht="25" customHeight="1" spans="1:23">
      <c r="A27" s="68">
        <v>2081901</v>
      </c>
      <c r="B27" s="93" t="s">
        <v>139</v>
      </c>
      <c r="C27" s="74">
        <f t="shared" si="13"/>
        <v>165.789</v>
      </c>
      <c r="D27" s="88">
        <f t="shared" si="14"/>
        <v>163.089</v>
      </c>
      <c r="E27" s="88">
        <f t="shared" si="15"/>
        <v>0</v>
      </c>
      <c r="F27" s="88">
        <f t="shared" si="16"/>
        <v>163.089</v>
      </c>
      <c r="G27" s="74">
        <f t="shared" si="17"/>
        <v>163.089</v>
      </c>
      <c r="H27" s="103">
        <v>0</v>
      </c>
      <c r="I27" s="103">
        <v>163.089</v>
      </c>
      <c r="J27" s="92">
        <f t="shared" si="18"/>
        <v>0</v>
      </c>
      <c r="K27" s="92">
        <v>0</v>
      </c>
      <c r="L27" s="92">
        <v>0</v>
      </c>
      <c r="M27" s="92">
        <f t="shared" si="19"/>
        <v>0</v>
      </c>
      <c r="N27" s="92">
        <v>0</v>
      </c>
      <c r="O27" s="92">
        <v>0</v>
      </c>
      <c r="P27" s="105">
        <f t="shared" si="20"/>
        <v>0</v>
      </c>
      <c r="Q27" s="105">
        <v>0</v>
      </c>
      <c r="R27" s="92">
        <v>0</v>
      </c>
      <c r="S27" s="92">
        <v>0</v>
      </c>
      <c r="T27" s="92">
        <f t="shared" si="21"/>
        <v>0</v>
      </c>
      <c r="U27" s="92">
        <v>0</v>
      </c>
      <c r="V27" s="92">
        <v>0</v>
      </c>
      <c r="W27" s="86">
        <v>2.7</v>
      </c>
    </row>
    <row r="28" s="76" customFormat="1" ht="25" customHeight="1" spans="1:23">
      <c r="A28" s="68">
        <v>2081902</v>
      </c>
      <c r="B28" s="93" t="s">
        <v>140</v>
      </c>
      <c r="C28" s="74">
        <f t="shared" si="13"/>
        <v>473.13</v>
      </c>
      <c r="D28" s="88">
        <f t="shared" si="14"/>
        <v>473</v>
      </c>
      <c r="E28" s="88">
        <f t="shared" si="15"/>
        <v>0</v>
      </c>
      <c r="F28" s="88">
        <f t="shared" si="16"/>
        <v>473</v>
      </c>
      <c r="G28" s="74">
        <f t="shared" si="17"/>
        <v>473</v>
      </c>
      <c r="H28" s="103">
        <v>0</v>
      </c>
      <c r="I28" s="103">
        <v>473</v>
      </c>
      <c r="J28" s="92">
        <f t="shared" si="18"/>
        <v>0</v>
      </c>
      <c r="K28" s="92">
        <v>0</v>
      </c>
      <c r="L28" s="92">
        <v>0</v>
      </c>
      <c r="M28" s="92">
        <f t="shared" si="19"/>
        <v>0</v>
      </c>
      <c r="N28" s="92">
        <v>0</v>
      </c>
      <c r="O28" s="92">
        <v>0</v>
      </c>
      <c r="P28" s="105">
        <f t="shared" si="20"/>
        <v>0</v>
      </c>
      <c r="Q28" s="105">
        <v>0</v>
      </c>
      <c r="R28" s="92">
        <v>0</v>
      </c>
      <c r="S28" s="92">
        <v>0</v>
      </c>
      <c r="T28" s="92">
        <f t="shared" si="21"/>
        <v>0</v>
      </c>
      <c r="U28" s="92">
        <v>0</v>
      </c>
      <c r="V28" s="92">
        <v>0</v>
      </c>
      <c r="W28" s="86">
        <v>0.13</v>
      </c>
    </row>
    <row r="29" s="77" customFormat="1" ht="25" customHeight="1" spans="1:23">
      <c r="A29" s="67">
        <v>20820</v>
      </c>
      <c r="B29" s="90" t="s">
        <v>141</v>
      </c>
      <c r="C29" s="74">
        <f t="shared" si="13"/>
        <v>35</v>
      </c>
      <c r="D29" s="88">
        <f t="shared" si="14"/>
        <v>35</v>
      </c>
      <c r="E29" s="88">
        <f t="shared" si="15"/>
        <v>0</v>
      </c>
      <c r="F29" s="88">
        <f t="shared" si="16"/>
        <v>35</v>
      </c>
      <c r="G29" s="74">
        <f t="shared" si="17"/>
        <v>35</v>
      </c>
      <c r="H29" s="102">
        <v>0</v>
      </c>
      <c r="I29" s="102">
        <v>35</v>
      </c>
      <c r="J29" s="92">
        <f t="shared" si="18"/>
        <v>0</v>
      </c>
      <c r="K29" s="92">
        <v>0</v>
      </c>
      <c r="L29" s="92">
        <v>0</v>
      </c>
      <c r="M29" s="92">
        <f t="shared" si="19"/>
        <v>0</v>
      </c>
      <c r="N29" s="92">
        <v>0</v>
      </c>
      <c r="O29" s="92">
        <v>0</v>
      </c>
      <c r="P29" s="105">
        <f t="shared" si="20"/>
        <v>0</v>
      </c>
      <c r="Q29" s="105">
        <v>0</v>
      </c>
      <c r="R29" s="92">
        <v>0</v>
      </c>
      <c r="S29" s="92">
        <v>0</v>
      </c>
      <c r="T29" s="92">
        <f t="shared" si="21"/>
        <v>0</v>
      </c>
      <c r="U29" s="92">
        <v>0</v>
      </c>
      <c r="V29" s="92">
        <v>0</v>
      </c>
      <c r="W29" s="86">
        <v>0</v>
      </c>
    </row>
    <row r="30" s="76" customFormat="1" ht="25" customHeight="1" spans="1:23">
      <c r="A30" s="68">
        <v>2082001</v>
      </c>
      <c r="B30" s="93" t="s">
        <v>142</v>
      </c>
      <c r="C30" s="74">
        <f t="shared" si="13"/>
        <v>28.73</v>
      </c>
      <c r="D30" s="88">
        <f t="shared" si="14"/>
        <v>27</v>
      </c>
      <c r="E30" s="88">
        <f t="shared" si="15"/>
        <v>0</v>
      </c>
      <c r="F30" s="88">
        <f t="shared" si="16"/>
        <v>27</v>
      </c>
      <c r="G30" s="74">
        <f t="shared" si="17"/>
        <v>27</v>
      </c>
      <c r="H30" s="103">
        <v>0</v>
      </c>
      <c r="I30" s="103">
        <v>27</v>
      </c>
      <c r="J30" s="92">
        <f t="shared" si="18"/>
        <v>0</v>
      </c>
      <c r="K30" s="92">
        <v>0</v>
      </c>
      <c r="L30" s="92">
        <v>0</v>
      </c>
      <c r="M30" s="92">
        <f t="shared" si="19"/>
        <v>0</v>
      </c>
      <c r="N30" s="92">
        <v>0</v>
      </c>
      <c r="O30" s="92">
        <v>0</v>
      </c>
      <c r="P30" s="105">
        <f t="shared" si="20"/>
        <v>0</v>
      </c>
      <c r="Q30" s="105">
        <v>0</v>
      </c>
      <c r="R30" s="92">
        <v>0</v>
      </c>
      <c r="S30" s="92">
        <v>0</v>
      </c>
      <c r="T30" s="92">
        <f t="shared" si="21"/>
        <v>0</v>
      </c>
      <c r="U30" s="92">
        <v>0</v>
      </c>
      <c r="V30" s="92">
        <v>0</v>
      </c>
      <c r="W30" s="86">
        <v>1.73</v>
      </c>
    </row>
    <row r="31" s="77" customFormat="1" ht="25" customHeight="1" spans="1:23">
      <c r="A31" s="68">
        <v>2082002</v>
      </c>
      <c r="B31" s="93" t="s">
        <v>143</v>
      </c>
      <c r="C31" s="74">
        <f t="shared" si="13"/>
        <v>8</v>
      </c>
      <c r="D31" s="88">
        <f t="shared" si="14"/>
        <v>8</v>
      </c>
      <c r="E31" s="88">
        <f t="shared" si="15"/>
        <v>0</v>
      </c>
      <c r="F31" s="88">
        <f t="shared" si="16"/>
        <v>8</v>
      </c>
      <c r="G31" s="74">
        <f t="shared" si="17"/>
        <v>8</v>
      </c>
      <c r="H31" s="102">
        <v>0</v>
      </c>
      <c r="I31" s="102">
        <v>8</v>
      </c>
      <c r="J31" s="92">
        <f t="shared" si="18"/>
        <v>0</v>
      </c>
      <c r="K31" s="92">
        <v>0</v>
      </c>
      <c r="L31" s="92">
        <v>0</v>
      </c>
      <c r="M31" s="92">
        <f t="shared" si="19"/>
        <v>0</v>
      </c>
      <c r="N31" s="92">
        <v>0</v>
      </c>
      <c r="O31" s="92">
        <v>0</v>
      </c>
      <c r="P31" s="105">
        <f t="shared" si="20"/>
        <v>0</v>
      </c>
      <c r="Q31" s="105">
        <v>0</v>
      </c>
      <c r="R31" s="92">
        <v>0</v>
      </c>
      <c r="S31" s="92">
        <v>0</v>
      </c>
      <c r="T31" s="92">
        <f t="shared" si="21"/>
        <v>0</v>
      </c>
      <c r="U31" s="92">
        <v>0</v>
      </c>
      <c r="V31" s="92">
        <v>0</v>
      </c>
      <c r="W31" s="86">
        <v>0</v>
      </c>
    </row>
    <row r="32" s="77" customFormat="1" ht="25" customHeight="1" spans="1:23">
      <c r="A32" s="67">
        <v>20821</v>
      </c>
      <c r="B32" s="90" t="s">
        <v>144</v>
      </c>
      <c r="C32" s="74">
        <f t="shared" si="13"/>
        <v>350</v>
      </c>
      <c r="D32" s="88">
        <f t="shared" si="14"/>
        <v>350</v>
      </c>
      <c r="E32" s="88">
        <f t="shared" si="15"/>
        <v>0</v>
      </c>
      <c r="F32" s="88">
        <f t="shared" si="16"/>
        <v>350</v>
      </c>
      <c r="G32" s="74">
        <f t="shared" si="17"/>
        <v>350</v>
      </c>
      <c r="H32" s="102">
        <v>0</v>
      </c>
      <c r="I32" s="102">
        <v>350</v>
      </c>
      <c r="J32" s="92">
        <f t="shared" si="18"/>
        <v>0</v>
      </c>
      <c r="K32" s="92">
        <v>0</v>
      </c>
      <c r="L32" s="92">
        <v>0</v>
      </c>
      <c r="M32" s="92">
        <f t="shared" si="19"/>
        <v>0</v>
      </c>
      <c r="N32" s="92">
        <v>0</v>
      </c>
      <c r="O32" s="92">
        <v>0</v>
      </c>
      <c r="P32" s="105">
        <f t="shared" si="20"/>
        <v>0</v>
      </c>
      <c r="Q32" s="105">
        <v>0</v>
      </c>
      <c r="R32" s="92">
        <v>0</v>
      </c>
      <c r="S32" s="92">
        <v>0</v>
      </c>
      <c r="T32" s="92">
        <f t="shared" si="21"/>
        <v>0</v>
      </c>
      <c r="U32" s="92">
        <v>0</v>
      </c>
      <c r="V32" s="92">
        <v>0</v>
      </c>
      <c r="W32" s="86">
        <v>0</v>
      </c>
    </row>
    <row r="33" s="76" customFormat="1" ht="25" customHeight="1" spans="1:23">
      <c r="A33" s="68">
        <v>2082102</v>
      </c>
      <c r="B33" s="93" t="s">
        <v>145</v>
      </c>
      <c r="C33" s="74">
        <f t="shared" si="13"/>
        <v>355</v>
      </c>
      <c r="D33" s="88">
        <f t="shared" si="14"/>
        <v>350</v>
      </c>
      <c r="E33" s="88">
        <f t="shared" si="15"/>
        <v>0</v>
      </c>
      <c r="F33" s="88">
        <f t="shared" si="16"/>
        <v>350</v>
      </c>
      <c r="G33" s="74">
        <f t="shared" si="17"/>
        <v>350</v>
      </c>
      <c r="H33" s="103">
        <v>0</v>
      </c>
      <c r="I33" s="103">
        <v>350</v>
      </c>
      <c r="J33" s="92">
        <f t="shared" si="18"/>
        <v>0</v>
      </c>
      <c r="K33" s="92">
        <v>0</v>
      </c>
      <c r="L33" s="92">
        <v>0</v>
      </c>
      <c r="M33" s="92">
        <f t="shared" si="19"/>
        <v>0</v>
      </c>
      <c r="N33" s="92">
        <v>0</v>
      </c>
      <c r="O33" s="92">
        <v>0</v>
      </c>
      <c r="P33" s="105">
        <f t="shared" si="20"/>
        <v>0</v>
      </c>
      <c r="Q33" s="105">
        <v>0</v>
      </c>
      <c r="R33" s="92">
        <v>0</v>
      </c>
      <c r="S33" s="92">
        <v>0</v>
      </c>
      <c r="T33" s="92">
        <f t="shared" si="21"/>
        <v>0</v>
      </c>
      <c r="U33" s="92">
        <v>0</v>
      </c>
      <c r="V33" s="92">
        <v>0</v>
      </c>
      <c r="W33" s="86">
        <v>5</v>
      </c>
    </row>
    <row r="34" s="77" customFormat="1" ht="25" customHeight="1" spans="1:23">
      <c r="A34" s="67">
        <v>20825</v>
      </c>
      <c r="B34" s="90" t="s">
        <v>146</v>
      </c>
      <c r="C34" s="74">
        <f t="shared" si="13"/>
        <v>5.424</v>
      </c>
      <c r="D34" s="88">
        <f t="shared" si="14"/>
        <v>5.424</v>
      </c>
      <c r="E34" s="88">
        <f t="shared" si="15"/>
        <v>0</v>
      </c>
      <c r="F34" s="88">
        <f t="shared" si="16"/>
        <v>5.424</v>
      </c>
      <c r="G34" s="74">
        <f t="shared" si="17"/>
        <v>5.424</v>
      </c>
      <c r="H34" s="102">
        <v>0</v>
      </c>
      <c r="I34" s="102">
        <v>5.424</v>
      </c>
      <c r="J34" s="92">
        <f t="shared" si="18"/>
        <v>0</v>
      </c>
      <c r="K34" s="92">
        <v>0</v>
      </c>
      <c r="L34" s="92">
        <v>0</v>
      </c>
      <c r="M34" s="92">
        <f t="shared" si="19"/>
        <v>0</v>
      </c>
      <c r="N34" s="92">
        <v>0</v>
      </c>
      <c r="O34" s="92">
        <v>0</v>
      </c>
      <c r="P34" s="105">
        <f t="shared" si="20"/>
        <v>0</v>
      </c>
      <c r="Q34" s="105">
        <v>0</v>
      </c>
      <c r="R34" s="92">
        <v>0</v>
      </c>
      <c r="S34" s="92">
        <v>0</v>
      </c>
      <c r="T34" s="92">
        <f t="shared" si="21"/>
        <v>0</v>
      </c>
      <c r="U34" s="92">
        <v>0</v>
      </c>
      <c r="V34" s="92">
        <v>0</v>
      </c>
      <c r="W34" s="86">
        <v>0</v>
      </c>
    </row>
    <row r="35" s="76" customFormat="1" ht="25" customHeight="1" spans="1:23">
      <c r="A35" s="68">
        <v>2082502</v>
      </c>
      <c r="B35" s="93" t="s">
        <v>147</v>
      </c>
      <c r="C35" s="74">
        <f t="shared" si="13"/>
        <v>7.474</v>
      </c>
      <c r="D35" s="88">
        <f t="shared" si="14"/>
        <v>5.424</v>
      </c>
      <c r="E35" s="88">
        <f t="shared" si="15"/>
        <v>0</v>
      </c>
      <c r="F35" s="88">
        <f t="shared" si="16"/>
        <v>5.424</v>
      </c>
      <c r="G35" s="74">
        <f t="shared" si="17"/>
        <v>5.424</v>
      </c>
      <c r="H35" s="103">
        <v>0</v>
      </c>
      <c r="I35" s="103">
        <v>5.424</v>
      </c>
      <c r="J35" s="92">
        <f t="shared" si="18"/>
        <v>0</v>
      </c>
      <c r="K35" s="92">
        <v>0</v>
      </c>
      <c r="L35" s="92">
        <v>0</v>
      </c>
      <c r="M35" s="92">
        <f t="shared" si="19"/>
        <v>0</v>
      </c>
      <c r="N35" s="92">
        <v>0</v>
      </c>
      <c r="O35" s="92">
        <v>0</v>
      </c>
      <c r="P35" s="105">
        <f t="shared" si="20"/>
        <v>0</v>
      </c>
      <c r="Q35" s="105">
        <v>0</v>
      </c>
      <c r="R35" s="92">
        <v>0</v>
      </c>
      <c r="S35" s="92">
        <v>0</v>
      </c>
      <c r="T35" s="92">
        <f t="shared" si="21"/>
        <v>0</v>
      </c>
      <c r="U35" s="92">
        <v>0</v>
      </c>
      <c r="V35" s="92">
        <v>0</v>
      </c>
      <c r="W35" s="86">
        <v>2.05</v>
      </c>
    </row>
    <row r="36" ht="25" customHeight="1" spans="1:23">
      <c r="A36" s="67">
        <v>20805</v>
      </c>
      <c r="B36" s="94" t="s">
        <v>148</v>
      </c>
      <c r="C36" s="74">
        <f t="shared" si="13"/>
        <v>67.881</v>
      </c>
      <c r="D36" s="88">
        <f t="shared" si="14"/>
        <v>67.881</v>
      </c>
      <c r="E36" s="88">
        <f t="shared" si="15"/>
        <v>67.881</v>
      </c>
      <c r="F36" s="88">
        <f t="shared" si="16"/>
        <v>0</v>
      </c>
      <c r="G36" s="74">
        <f t="shared" si="17"/>
        <v>67.881</v>
      </c>
      <c r="H36" s="102">
        <v>67.881</v>
      </c>
      <c r="I36" s="102">
        <v>0</v>
      </c>
      <c r="J36" s="92">
        <f t="shared" si="18"/>
        <v>0</v>
      </c>
      <c r="K36" s="92">
        <v>0</v>
      </c>
      <c r="L36" s="92">
        <v>0</v>
      </c>
      <c r="M36" s="92">
        <f t="shared" si="19"/>
        <v>0</v>
      </c>
      <c r="N36" s="92">
        <v>0</v>
      </c>
      <c r="O36" s="92">
        <v>0</v>
      </c>
      <c r="P36" s="105">
        <f t="shared" si="20"/>
        <v>0</v>
      </c>
      <c r="Q36" s="105">
        <v>0</v>
      </c>
      <c r="R36" s="92">
        <v>0</v>
      </c>
      <c r="S36" s="92">
        <v>0</v>
      </c>
      <c r="T36" s="92">
        <f t="shared" si="21"/>
        <v>0</v>
      </c>
      <c r="U36" s="92">
        <v>0</v>
      </c>
      <c r="V36" s="92">
        <v>0</v>
      </c>
      <c r="W36" s="86">
        <v>0</v>
      </c>
    </row>
    <row r="37" ht="25" customHeight="1" spans="1:23">
      <c r="A37" s="68">
        <v>2080505</v>
      </c>
      <c r="B37" s="95" t="s">
        <v>149</v>
      </c>
      <c r="C37" s="74">
        <f t="shared" si="13"/>
        <v>27.081</v>
      </c>
      <c r="D37" s="88">
        <f t="shared" si="14"/>
        <v>27.081</v>
      </c>
      <c r="E37" s="88">
        <f t="shared" si="15"/>
        <v>27.081</v>
      </c>
      <c r="F37" s="88">
        <f t="shared" si="16"/>
        <v>0</v>
      </c>
      <c r="G37" s="74">
        <f t="shared" si="17"/>
        <v>27.081</v>
      </c>
      <c r="H37" s="102">
        <v>27.081</v>
      </c>
      <c r="I37" s="102">
        <v>0</v>
      </c>
      <c r="J37" s="92">
        <f t="shared" si="18"/>
        <v>0</v>
      </c>
      <c r="K37" s="92">
        <v>0</v>
      </c>
      <c r="L37" s="92">
        <v>0</v>
      </c>
      <c r="M37" s="92">
        <f t="shared" si="19"/>
        <v>0</v>
      </c>
      <c r="N37" s="92">
        <v>0</v>
      </c>
      <c r="O37" s="92">
        <v>0</v>
      </c>
      <c r="P37" s="105">
        <f t="shared" si="20"/>
        <v>0</v>
      </c>
      <c r="Q37" s="105">
        <v>0</v>
      </c>
      <c r="R37" s="92">
        <v>0</v>
      </c>
      <c r="S37" s="92">
        <v>0</v>
      </c>
      <c r="T37" s="92">
        <f t="shared" si="21"/>
        <v>0</v>
      </c>
      <c r="U37" s="92">
        <v>0</v>
      </c>
      <c r="V37" s="92">
        <v>0</v>
      </c>
      <c r="W37" s="86">
        <v>0</v>
      </c>
    </row>
    <row r="38" ht="25" customHeight="1" spans="1:23">
      <c r="A38" s="68">
        <v>2080506</v>
      </c>
      <c r="B38" s="95" t="s">
        <v>150</v>
      </c>
      <c r="C38" s="74">
        <f t="shared" si="13"/>
        <v>0</v>
      </c>
      <c r="D38" s="88">
        <f t="shared" si="14"/>
        <v>0</v>
      </c>
      <c r="E38" s="88">
        <f t="shared" si="15"/>
        <v>0</v>
      </c>
      <c r="F38" s="88">
        <f t="shared" si="16"/>
        <v>0</v>
      </c>
      <c r="G38" s="74">
        <f t="shared" si="17"/>
        <v>0</v>
      </c>
      <c r="H38" s="102">
        <v>0</v>
      </c>
      <c r="I38" s="102">
        <v>0</v>
      </c>
      <c r="J38" s="92">
        <f t="shared" si="18"/>
        <v>0</v>
      </c>
      <c r="K38" s="92">
        <v>0</v>
      </c>
      <c r="L38" s="92">
        <v>0</v>
      </c>
      <c r="M38" s="92">
        <f t="shared" si="19"/>
        <v>0</v>
      </c>
      <c r="N38" s="92">
        <v>0</v>
      </c>
      <c r="O38" s="92">
        <v>0</v>
      </c>
      <c r="P38" s="105">
        <f t="shared" si="20"/>
        <v>0</v>
      </c>
      <c r="Q38" s="105">
        <v>0</v>
      </c>
      <c r="R38" s="92">
        <v>0</v>
      </c>
      <c r="S38" s="92">
        <v>0</v>
      </c>
      <c r="T38" s="92">
        <f t="shared" si="21"/>
        <v>0</v>
      </c>
      <c r="U38" s="92">
        <v>0</v>
      </c>
      <c r="V38" s="92">
        <v>0</v>
      </c>
      <c r="W38" s="86">
        <v>0</v>
      </c>
    </row>
    <row r="39" ht="25" customHeight="1" spans="1:23">
      <c r="A39" s="68">
        <v>2080599</v>
      </c>
      <c r="B39" s="95" t="s">
        <v>151</v>
      </c>
      <c r="C39" s="74">
        <f t="shared" si="13"/>
        <v>40.8</v>
      </c>
      <c r="D39" s="88">
        <f t="shared" si="14"/>
        <v>40.8</v>
      </c>
      <c r="E39" s="88">
        <f t="shared" si="15"/>
        <v>40.8</v>
      </c>
      <c r="F39" s="88">
        <f t="shared" si="16"/>
        <v>0</v>
      </c>
      <c r="G39" s="74">
        <f t="shared" si="17"/>
        <v>40.8</v>
      </c>
      <c r="H39" s="102">
        <v>40.8</v>
      </c>
      <c r="I39" s="102">
        <v>0</v>
      </c>
      <c r="J39" s="92">
        <f t="shared" si="18"/>
        <v>0</v>
      </c>
      <c r="K39" s="92">
        <v>0</v>
      </c>
      <c r="L39" s="92">
        <v>0</v>
      </c>
      <c r="M39" s="92">
        <f t="shared" si="19"/>
        <v>0</v>
      </c>
      <c r="N39" s="92">
        <v>0</v>
      </c>
      <c r="O39" s="92">
        <v>0</v>
      </c>
      <c r="P39" s="105">
        <f t="shared" si="20"/>
        <v>0</v>
      </c>
      <c r="Q39" s="105">
        <v>0</v>
      </c>
      <c r="R39" s="92">
        <v>0</v>
      </c>
      <c r="S39" s="92">
        <v>0</v>
      </c>
      <c r="T39" s="92">
        <f t="shared" si="21"/>
        <v>0</v>
      </c>
      <c r="U39" s="92">
        <v>0</v>
      </c>
      <c r="V39" s="92">
        <v>0</v>
      </c>
      <c r="W39" s="86">
        <v>0</v>
      </c>
    </row>
    <row r="40" s="76" customFormat="1" ht="25" customHeight="1" spans="1:23">
      <c r="A40" s="68">
        <v>2089999</v>
      </c>
      <c r="B40" s="95" t="s">
        <v>152</v>
      </c>
      <c r="C40" s="74">
        <f t="shared" si="13"/>
        <v>40</v>
      </c>
      <c r="D40" s="88">
        <f t="shared" si="14"/>
        <v>0</v>
      </c>
      <c r="E40" s="88">
        <f t="shared" si="15"/>
        <v>0</v>
      </c>
      <c r="F40" s="88">
        <f t="shared" si="16"/>
        <v>0</v>
      </c>
      <c r="G40" s="74">
        <f t="shared" si="17"/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v>0</v>
      </c>
      <c r="W40" s="103">
        <v>40</v>
      </c>
    </row>
    <row r="41" ht="25" customHeight="1" spans="1:23">
      <c r="A41" s="67">
        <v>21011</v>
      </c>
      <c r="B41" s="94" t="s">
        <v>153</v>
      </c>
      <c r="C41" s="74">
        <f t="shared" si="13"/>
        <v>22.9571</v>
      </c>
      <c r="D41" s="88">
        <f t="shared" si="14"/>
        <v>22.9571</v>
      </c>
      <c r="E41" s="88">
        <f t="shared" si="15"/>
        <v>22.9571</v>
      </c>
      <c r="F41" s="88">
        <f t="shared" si="16"/>
        <v>0</v>
      </c>
      <c r="G41" s="74">
        <f t="shared" si="17"/>
        <v>22.9571</v>
      </c>
      <c r="H41" s="102">
        <v>22.9571</v>
      </c>
      <c r="I41" s="102">
        <v>0</v>
      </c>
      <c r="J41" s="92">
        <f>K41+L41</f>
        <v>0</v>
      </c>
      <c r="K41" s="92">
        <v>0</v>
      </c>
      <c r="L41" s="92">
        <v>0</v>
      </c>
      <c r="M41" s="92">
        <f>N41+O41</f>
        <v>0</v>
      </c>
      <c r="N41" s="92">
        <v>0</v>
      </c>
      <c r="O41" s="92">
        <v>0</v>
      </c>
      <c r="P41" s="105">
        <f>R41+S41</f>
        <v>0</v>
      </c>
      <c r="Q41" s="105">
        <v>0</v>
      </c>
      <c r="R41" s="92">
        <v>0</v>
      </c>
      <c r="S41" s="92">
        <v>0</v>
      </c>
      <c r="T41" s="92">
        <f>U41+V41</f>
        <v>0</v>
      </c>
      <c r="U41" s="92">
        <v>0</v>
      </c>
      <c r="V41" s="92">
        <v>0</v>
      </c>
      <c r="W41" s="86">
        <v>0</v>
      </c>
    </row>
    <row r="42" ht="25" customHeight="1" spans="1:23">
      <c r="A42" s="68">
        <v>2101101</v>
      </c>
      <c r="B42" s="95" t="s">
        <v>154</v>
      </c>
      <c r="C42" s="74">
        <f t="shared" si="13"/>
        <v>10.59</v>
      </c>
      <c r="D42" s="88">
        <f t="shared" si="14"/>
        <v>10.59</v>
      </c>
      <c r="E42" s="88">
        <f t="shared" si="15"/>
        <v>10.59</v>
      </c>
      <c r="F42" s="88">
        <f t="shared" si="16"/>
        <v>0</v>
      </c>
      <c r="G42" s="74">
        <f t="shared" si="17"/>
        <v>10.59</v>
      </c>
      <c r="H42" s="102">
        <v>10.59</v>
      </c>
      <c r="I42" s="102">
        <v>0</v>
      </c>
      <c r="J42" s="92">
        <f>K42+L42</f>
        <v>0</v>
      </c>
      <c r="K42" s="92">
        <v>0</v>
      </c>
      <c r="L42" s="92">
        <v>0</v>
      </c>
      <c r="M42" s="92">
        <f>N42+O42</f>
        <v>0</v>
      </c>
      <c r="N42" s="92">
        <v>0</v>
      </c>
      <c r="O42" s="92">
        <v>0</v>
      </c>
      <c r="P42" s="105">
        <f>R42+S42</f>
        <v>0</v>
      </c>
      <c r="Q42" s="105">
        <v>0</v>
      </c>
      <c r="R42" s="92">
        <v>0</v>
      </c>
      <c r="S42" s="92">
        <v>0</v>
      </c>
      <c r="T42" s="92">
        <f>U42+V42</f>
        <v>0</v>
      </c>
      <c r="U42" s="92">
        <v>0</v>
      </c>
      <c r="V42" s="92">
        <v>0</v>
      </c>
      <c r="W42" s="86">
        <v>0</v>
      </c>
    </row>
    <row r="43" ht="25" customHeight="1" spans="1:23">
      <c r="A43" s="68">
        <v>2101103</v>
      </c>
      <c r="B43" s="95" t="s">
        <v>155</v>
      </c>
      <c r="C43" s="74">
        <f t="shared" si="13"/>
        <v>11.49</v>
      </c>
      <c r="D43" s="88">
        <f t="shared" ref="D43:D50" si="22">E43+F43</f>
        <v>11.49</v>
      </c>
      <c r="E43" s="88">
        <f t="shared" si="15"/>
        <v>11.49</v>
      </c>
      <c r="F43" s="88">
        <f t="shared" si="16"/>
        <v>0</v>
      </c>
      <c r="G43" s="74">
        <f t="shared" ref="G43:G50" si="23">H43+I43</f>
        <v>11.49</v>
      </c>
      <c r="H43" s="102">
        <v>11.49</v>
      </c>
      <c r="I43" s="102">
        <v>0</v>
      </c>
      <c r="J43" s="92">
        <f t="shared" ref="J43:J50" si="24">K43+L43</f>
        <v>0</v>
      </c>
      <c r="K43" s="92">
        <v>0</v>
      </c>
      <c r="L43" s="92">
        <v>0</v>
      </c>
      <c r="M43" s="92">
        <f t="shared" ref="M43:M50" si="25">N43+O43</f>
        <v>0</v>
      </c>
      <c r="N43" s="92">
        <v>0</v>
      </c>
      <c r="O43" s="92">
        <v>0</v>
      </c>
      <c r="P43" s="105">
        <f t="shared" ref="P43:P50" si="26">R43+S43</f>
        <v>0</v>
      </c>
      <c r="Q43" s="105">
        <v>0</v>
      </c>
      <c r="R43" s="92">
        <v>0</v>
      </c>
      <c r="S43" s="92">
        <v>0</v>
      </c>
      <c r="T43" s="92">
        <f t="shared" ref="T43:T50" si="27">U43+V43</f>
        <v>0</v>
      </c>
      <c r="U43" s="92">
        <v>0</v>
      </c>
      <c r="V43" s="92">
        <v>0</v>
      </c>
      <c r="W43" s="86">
        <v>0</v>
      </c>
    </row>
    <row r="44" ht="25" customHeight="1" spans="1:23">
      <c r="A44" s="68">
        <v>2101199</v>
      </c>
      <c r="B44" s="95" t="s">
        <v>156</v>
      </c>
      <c r="C44" s="74">
        <f t="shared" si="13"/>
        <v>0.8771</v>
      </c>
      <c r="D44" s="88">
        <f t="shared" si="22"/>
        <v>0.8771</v>
      </c>
      <c r="E44" s="88">
        <f t="shared" si="15"/>
        <v>0.8771</v>
      </c>
      <c r="F44" s="88">
        <f t="shared" si="16"/>
        <v>0</v>
      </c>
      <c r="G44" s="74">
        <f t="shared" si="23"/>
        <v>0.8771</v>
      </c>
      <c r="H44" s="102">
        <v>0.8771</v>
      </c>
      <c r="I44" s="102">
        <v>0</v>
      </c>
      <c r="J44" s="92">
        <f t="shared" si="24"/>
        <v>0</v>
      </c>
      <c r="K44" s="92">
        <v>0</v>
      </c>
      <c r="L44" s="92">
        <v>0</v>
      </c>
      <c r="M44" s="92">
        <f t="shared" si="25"/>
        <v>0</v>
      </c>
      <c r="N44" s="92">
        <v>0</v>
      </c>
      <c r="O44" s="92">
        <v>0</v>
      </c>
      <c r="P44" s="105">
        <f t="shared" si="26"/>
        <v>0</v>
      </c>
      <c r="Q44" s="105">
        <v>0</v>
      </c>
      <c r="R44" s="92">
        <v>0</v>
      </c>
      <c r="S44" s="92">
        <v>0</v>
      </c>
      <c r="T44" s="92">
        <f t="shared" si="27"/>
        <v>0</v>
      </c>
      <c r="U44" s="92">
        <v>0</v>
      </c>
      <c r="V44" s="92">
        <v>0</v>
      </c>
      <c r="W44" s="86">
        <v>0</v>
      </c>
    </row>
    <row r="45" ht="25" customHeight="1" spans="1:23">
      <c r="A45" s="67">
        <v>22102</v>
      </c>
      <c r="B45" s="96" t="s">
        <v>157</v>
      </c>
      <c r="C45" s="74">
        <f t="shared" si="13"/>
        <v>56.42</v>
      </c>
      <c r="D45" s="88">
        <f t="shared" si="22"/>
        <v>56.42</v>
      </c>
      <c r="E45" s="88">
        <f t="shared" si="15"/>
        <v>56.42</v>
      </c>
      <c r="F45" s="88">
        <f t="shared" si="16"/>
        <v>0</v>
      </c>
      <c r="G45" s="74">
        <f t="shared" si="23"/>
        <v>56.42</v>
      </c>
      <c r="H45" s="102">
        <v>56.42</v>
      </c>
      <c r="I45" s="102">
        <v>0</v>
      </c>
      <c r="J45" s="92">
        <f t="shared" si="24"/>
        <v>0</v>
      </c>
      <c r="K45" s="92">
        <v>0</v>
      </c>
      <c r="L45" s="92">
        <v>0</v>
      </c>
      <c r="M45" s="92">
        <f t="shared" si="25"/>
        <v>0</v>
      </c>
      <c r="N45" s="92">
        <v>0</v>
      </c>
      <c r="O45" s="92">
        <v>0</v>
      </c>
      <c r="P45" s="105">
        <f t="shared" si="26"/>
        <v>0</v>
      </c>
      <c r="Q45" s="105">
        <v>0</v>
      </c>
      <c r="R45" s="92">
        <v>0</v>
      </c>
      <c r="S45" s="92">
        <v>0</v>
      </c>
      <c r="T45" s="92">
        <f t="shared" si="27"/>
        <v>0</v>
      </c>
      <c r="U45" s="92">
        <v>0</v>
      </c>
      <c r="V45" s="92">
        <v>0</v>
      </c>
      <c r="W45" s="86">
        <v>0</v>
      </c>
    </row>
    <row r="46" ht="25" customHeight="1" spans="1:23">
      <c r="A46" s="68">
        <v>2210201</v>
      </c>
      <c r="B46" s="97" t="s">
        <v>158</v>
      </c>
      <c r="C46" s="74">
        <f t="shared" si="13"/>
        <v>25.58</v>
      </c>
      <c r="D46" s="88">
        <f t="shared" si="22"/>
        <v>25.58</v>
      </c>
      <c r="E46" s="88">
        <f t="shared" si="15"/>
        <v>25.58</v>
      </c>
      <c r="F46" s="88">
        <f t="shared" si="16"/>
        <v>0</v>
      </c>
      <c r="G46" s="74">
        <f t="shared" si="23"/>
        <v>25.58</v>
      </c>
      <c r="H46" s="102">
        <v>25.58</v>
      </c>
      <c r="I46" s="102">
        <v>0</v>
      </c>
      <c r="J46" s="92">
        <f t="shared" si="24"/>
        <v>0</v>
      </c>
      <c r="K46" s="92">
        <v>0</v>
      </c>
      <c r="L46" s="92">
        <v>0</v>
      </c>
      <c r="M46" s="92">
        <f t="shared" si="25"/>
        <v>0</v>
      </c>
      <c r="N46" s="92">
        <v>0</v>
      </c>
      <c r="O46" s="92">
        <v>0</v>
      </c>
      <c r="P46" s="105">
        <f t="shared" si="26"/>
        <v>0</v>
      </c>
      <c r="Q46" s="105">
        <v>0</v>
      </c>
      <c r="R46" s="92">
        <v>0</v>
      </c>
      <c r="S46" s="92">
        <v>0</v>
      </c>
      <c r="T46" s="92">
        <f t="shared" si="27"/>
        <v>0</v>
      </c>
      <c r="U46" s="92">
        <v>0</v>
      </c>
      <c r="V46" s="92">
        <v>0</v>
      </c>
      <c r="W46" s="86">
        <v>0</v>
      </c>
    </row>
    <row r="47" ht="21" customHeight="1" spans="1:23">
      <c r="A47" s="98">
        <v>2210203</v>
      </c>
      <c r="B47" s="99" t="s">
        <v>159</v>
      </c>
      <c r="C47" s="74">
        <f t="shared" si="13"/>
        <v>30.84</v>
      </c>
      <c r="D47" s="88">
        <f t="shared" si="22"/>
        <v>30.84</v>
      </c>
      <c r="E47" s="88">
        <f t="shared" si="15"/>
        <v>30.84</v>
      </c>
      <c r="F47" s="88">
        <f t="shared" si="16"/>
        <v>0</v>
      </c>
      <c r="G47" s="74">
        <f t="shared" si="23"/>
        <v>30.84</v>
      </c>
      <c r="H47" s="102">
        <v>30.84</v>
      </c>
      <c r="I47" s="102">
        <v>0</v>
      </c>
      <c r="J47" s="92">
        <v>0</v>
      </c>
      <c r="K47" s="92">
        <v>0</v>
      </c>
      <c r="L47" s="92">
        <v>0</v>
      </c>
      <c r="M47" s="92">
        <f t="shared" si="25"/>
        <v>0</v>
      </c>
      <c r="N47" s="92">
        <v>0</v>
      </c>
      <c r="O47" s="92">
        <v>0</v>
      </c>
      <c r="P47" s="105">
        <f t="shared" si="26"/>
        <v>0</v>
      </c>
      <c r="Q47" s="105">
        <v>0</v>
      </c>
      <c r="R47" s="92">
        <v>0</v>
      </c>
      <c r="S47" s="92">
        <v>0</v>
      </c>
      <c r="T47" s="92">
        <f t="shared" si="27"/>
        <v>0</v>
      </c>
      <c r="U47" s="92">
        <v>0</v>
      </c>
      <c r="V47" s="92">
        <v>0</v>
      </c>
      <c r="W47" s="86">
        <v>0</v>
      </c>
    </row>
    <row r="48" spans="1:23">
      <c r="A48" s="67">
        <v>229</v>
      </c>
      <c r="B48" s="67" t="s">
        <v>160</v>
      </c>
      <c r="C48" s="74">
        <f t="shared" si="13"/>
        <v>30.84</v>
      </c>
      <c r="D48" s="88">
        <f t="shared" si="22"/>
        <v>30.84</v>
      </c>
      <c r="E48" s="88">
        <f t="shared" si="15"/>
        <v>30.84</v>
      </c>
      <c r="F48" s="88">
        <f t="shared" si="16"/>
        <v>0</v>
      </c>
      <c r="G48" s="74">
        <f t="shared" si="23"/>
        <v>30.84</v>
      </c>
      <c r="H48" s="102">
        <v>30.84</v>
      </c>
      <c r="I48" s="102">
        <v>0</v>
      </c>
      <c r="J48" s="92">
        <v>0</v>
      </c>
      <c r="K48" s="92">
        <v>0</v>
      </c>
      <c r="L48" s="92">
        <v>0</v>
      </c>
      <c r="M48" s="92">
        <f t="shared" si="25"/>
        <v>0</v>
      </c>
      <c r="N48" s="92">
        <v>0</v>
      </c>
      <c r="O48" s="92">
        <v>0</v>
      </c>
      <c r="P48" s="105">
        <f t="shared" si="26"/>
        <v>0</v>
      </c>
      <c r="Q48" s="105">
        <v>0</v>
      </c>
      <c r="R48" s="92">
        <v>0</v>
      </c>
      <c r="S48" s="92">
        <v>0</v>
      </c>
      <c r="T48" s="92">
        <f t="shared" si="27"/>
        <v>0</v>
      </c>
      <c r="U48" s="92">
        <v>0</v>
      </c>
      <c r="V48" s="92">
        <v>0</v>
      </c>
      <c r="W48" s="86">
        <v>0</v>
      </c>
    </row>
    <row r="49" spans="1:23">
      <c r="A49" s="67">
        <v>22960</v>
      </c>
      <c r="B49" s="67" t="s">
        <v>161</v>
      </c>
      <c r="C49" s="74">
        <f t="shared" si="13"/>
        <v>30.84</v>
      </c>
      <c r="D49" s="88">
        <f t="shared" si="22"/>
        <v>30.84</v>
      </c>
      <c r="E49" s="88">
        <f t="shared" si="15"/>
        <v>30.84</v>
      </c>
      <c r="F49" s="88">
        <f t="shared" si="16"/>
        <v>0</v>
      </c>
      <c r="G49" s="74">
        <f t="shared" si="23"/>
        <v>30.84</v>
      </c>
      <c r="H49" s="102">
        <v>30.84</v>
      </c>
      <c r="I49" s="102">
        <v>0</v>
      </c>
      <c r="J49" s="92">
        <v>0</v>
      </c>
      <c r="K49" s="92">
        <v>0</v>
      </c>
      <c r="L49" s="92">
        <v>0</v>
      </c>
      <c r="M49" s="92">
        <f t="shared" si="25"/>
        <v>0</v>
      </c>
      <c r="N49" s="92">
        <v>0</v>
      </c>
      <c r="O49" s="92">
        <v>0</v>
      </c>
      <c r="P49" s="105">
        <f t="shared" si="26"/>
        <v>0</v>
      </c>
      <c r="Q49" s="105">
        <v>0</v>
      </c>
      <c r="R49" s="92">
        <v>0</v>
      </c>
      <c r="S49" s="92">
        <v>0</v>
      </c>
      <c r="T49" s="92">
        <f t="shared" si="27"/>
        <v>0</v>
      </c>
      <c r="U49" s="92">
        <v>0</v>
      </c>
      <c r="V49" s="92">
        <v>0</v>
      </c>
      <c r="W49" s="86">
        <v>0</v>
      </c>
    </row>
    <row r="50" s="76" customFormat="1" ht="24" spans="1:23">
      <c r="A50" s="68">
        <v>2296002</v>
      </c>
      <c r="B50" s="68" t="s">
        <v>162</v>
      </c>
      <c r="C50" s="74">
        <f t="shared" si="13"/>
        <v>32.78</v>
      </c>
      <c r="D50" s="88">
        <f t="shared" si="22"/>
        <v>0</v>
      </c>
      <c r="E50" s="88">
        <f t="shared" si="15"/>
        <v>0</v>
      </c>
      <c r="F50" s="88">
        <f t="shared" si="16"/>
        <v>0</v>
      </c>
      <c r="G50" s="74">
        <f t="shared" si="23"/>
        <v>0</v>
      </c>
      <c r="H50" s="103">
        <v>0</v>
      </c>
      <c r="I50" s="103">
        <v>0</v>
      </c>
      <c r="J50" s="92">
        <v>0</v>
      </c>
      <c r="K50" s="92">
        <v>0</v>
      </c>
      <c r="L50" s="92">
        <v>0</v>
      </c>
      <c r="M50" s="92">
        <f t="shared" si="25"/>
        <v>0</v>
      </c>
      <c r="N50" s="92">
        <v>0</v>
      </c>
      <c r="O50" s="92">
        <v>0</v>
      </c>
      <c r="P50" s="105">
        <f t="shared" si="26"/>
        <v>0</v>
      </c>
      <c r="Q50" s="105">
        <v>0</v>
      </c>
      <c r="R50" s="92">
        <v>0</v>
      </c>
      <c r="S50" s="92">
        <v>0</v>
      </c>
      <c r="T50" s="92">
        <f t="shared" si="27"/>
        <v>0</v>
      </c>
      <c r="U50" s="92">
        <v>0</v>
      </c>
      <c r="V50" s="92">
        <v>0</v>
      </c>
      <c r="W50" s="86">
        <v>32.78</v>
      </c>
    </row>
  </sheetData>
  <autoFilter ref="A1:W50">
    <extLst/>
  </autoFilter>
  <mergeCells count="38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C4:C6"/>
    <mergeCell ref="C7:C8"/>
    <mergeCell ref="D5:D6"/>
    <mergeCell ref="D7:D8"/>
    <mergeCell ref="E5:E6"/>
    <mergeCell ref="E7:E8"/>
    <mergeCell ref="F5:F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75" right="0.75" top="1" bottom="1" header="0.5" footer="0.5"/>
  <pageSetup paperSize="9" scale="38" orientation="landscape"/>
  <headerFooter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workbookViewId="0">
      <selection activeCell="B38" sqref="A1:D38"/>
    </sheetView>
  </sheetViews>
  <sheetFormatPr defaultColWidth="9" defaultRowHeight="14.25" outlineLevelCol="3"/>
  <cols>
    <col min="1" max="4" width="40.6333333333333" customWidth="1"/>
  </cols>
  <sheetData>
    <row r="1" ht="13.5" customHeight="1" spans="1:4">
      <c r="A1" s="44" t="s">
        <v>163</v>
      </c>
      <c r="B1" s="44"/>
      <c r="C1" s="44"/>
      <c r="D1" s="44"/>
    </row>
    <row r="2" ht="15" customHeight="1" spans="1:4">
      <c r="A2" s="45" t="s">
        <v>164</v>
      </c>
      <c r="B2" s="45"/>
      <c r="C2" s="45"/>
      <c r="D2" s="45"/>
    </row>
    <row r="3" ht="15" customHeight="1" spans="1:4">
      <c r="A3" s="46" t="s">
        <v>72</v>
      </c>
      <c r="B3" s="46"/>
      <c r="C3" s="46"/>
      <c r="D3" s="47" t="s">
        <v>19</v>
      </c>
    </row>
    <row r="4" ht="15" customHeight="1" spans="1:4">
      <c r="A4" s="48" t="s">
        <v>20</v>
      </c>
      <c r="B4" s="48"/>
      <c r="C4" s="48" t="s">
        <v>21</v>
      </c>
      <c r="D4" s="48"/>
    </row>
    <row r="5" spans="1:4">
      <c r="A5" s="48" t="s">
        <v>22</v>
      </c>
      <c r="B5" s="48" t="s">
        <v>23</v>
      </c>
      <c r="C5" s="48" t="s">
        <v>22</v>
      </c>
      <c r="D5" s="48" t="s">
        <v>23</v>
      </c>
    </row>
    <row r="6" spans="1:4">
      <c r="A6" s="72" t="s">
        <v>24</v>
      </c>
      <c r="B6" s="51">
        <f>B7+B8+B9</f>
        <v>3062.82</v>
      </c>
      <c r="C6" s="72" t="s">
        <v>25</v>
      </c>
      <c r="D6" s="71">
        <f>D7+D14+D15+D25+D30</f>
        <v>3185.26</v>
      </c>
    </row>
    <row r="7" spans="1:4">
      <c r="A7" s="72" t="s">
        <v>165</v>
      </c>
      <c r="B7" s="73">
        <v>3062.82</v>
      </c>
      <c r="C7" s="72" t="s">
        <v>27</v>
      </c>
      <c r="D7" s="71">
        <v>0.84</v>
      </c>
    </row>
    <row r="8" spans="1:4">
      <c r="A8" s="72" t="s">
        <v>166</v>
      </c>
      <c r="B8" s="51">
        <v>0</v>
      </c>
      <c r="C8" s="72" t="s">
        <v>29</v>
      </c>
      <c r="D8" s="71">
        <v>0</v>
      </c>
    </row>
    <row r="9" spans="1:4">
      <c r="A9" s="72" t="s">
        <v>167</v>
      </c>
      <c r="B9" s="51">
        <v>0</v>
      </c>
      <c r="C9" s="72" t="s">
        <v>31</v>
      </c>
      <c r="D9" s="71">
        <v>0</v>
      </c>
    </row>
    <row r="10" spans="1:4">
      <c r="A10" s="72"/>
      <c r="B10" s="51"/>
      <c r="C10" s="72" t="s">
        <v>33</v>
      </c>
      <c r="D10" s="71">
        <v>0</v>
      </c>
    </row>
    <row r="11" spans="1:4">
      <c r="A11" s="72"/>
      <c r="B11" s="51"/>
      <c r="C11" s="72" t="s">
        <v>35</v>
      </c>
      <c r="D11" s="71">
        <v>0</v>
      </c>
    </row>
    <row r="12" spans="1:4">
      <c r="A12" s="72"/>
      <c r="B12" s="51"/>
      <c r="C12" s="72" t="s">
        <v>37</v>
      </c>
      <c r="D12" s="71">
        <v>0</v>
      </c>
    </row>
    <row r="13" spans="1:4">
      <c r="A13" s="72"/>
      <c r="B13" s="51"/>
      <c r="C13" s="72" t="s">
        <v>39</v>
      </c>
      <c r="D13" s="71">
        <v>0</v>
      </c>
    </row>
    <row r="14" spans="1:4">
      <c r="A14" s="72"/>
      <c r="B14" s="51"/>
      <c r="C14" s="72" t="s">
        <v>41</v>
      </c>
      <c r="D14" s="74">
        <v>3072.26</v>
      </c>
    </row>
    <row r="15" spans="1:4">
      <c r="A15" s="72"/>
      <c r="B15" s="51"/>
      <c r="C15" s="72" t="s">
        <v>43</v>
      </c>
      <c r="D15" s="71">
        <v>22.96</v>
      </c>
    </row>
    <row r="16" spans="1:4">
      <c r="A16" s="72"/>
      <c r="B16" s="51"/>
      <c r="C16" s="72" t="s">
        <v>45</v>
      </c>
      <c r="D16" s="71">
        <v>0</v>
      </c>
    </row>
    <row r="17" spans="1:4">
      <c r="A17" s="72"/>
      <c r="B17" s="51"/>
      <c r="C17" s="72" t="s">
        <v>47</v>
      </c>
      <c r="D17" s="71">
        <v>0</v>
      </c>
    </row>
    <row r="18" spans="1:4">
      <c r="A18" s="72"/>
      <c r="B18" s="51"/>
      <c r="C18" s="72" t="s">
        <v>48</v>
      </c>
      <c r="D18" s="71">
        <v>0</v>
      </c>
    </row>
    <row r="19" spans="1:4">
      <c r="A19" s="72"/>
      <c r="B19" s="51"/>
      <c r="C19" s="72" t="s">
        <v>49</v>
      </c>
      <c r="D19" s="71">
        <v>0</v>
      </c>
    </row>
    <row r="20" spans="1:4">
      <c r="A20" s="72"/>
      <c r="B20" s="51"/>
      <c r="C20" s="72" t="s">
        <v>50</v>
      </c>
      <c r="D20" s="71">
        <v>0</v>
      </c>
    </row>
    <row r="21" spans="1:4">
      <c r="A21" s="72"/>
      <c r="B21" s="51"/>
      <c r="C21" s="72" t="s">
        <v>51</v>
      </c>
      <c r="D21" s="71">
        <v>0</v>
      </c>
    </row>
    <row r="22" spans="1:4">
      <c r="A22" s="72"/>
      <c r="B22" s="51"/>
      <c r="C22" s="72" t="s">
        <v>52</v>
      </c>
      <c r="D22" s="71">
        <v>0</v>
      </c>
    </row>
    <row r="23" spans="1:4">
      <c r="A23" s="72"/>
      <c r="B23" s="51"/>
      <c r="C23" s="72" t="s">
        <v>53</v>
      </c>
      <c r="D23" s="71">
        <v>0</v>
      </c>
    </row>
    <row r="24" spans="1:4">
      <c r="A24" s="72"/>
      <c r="B24" s="51"/>
      <c r="C24" s="72" t="s">
        <v>54</v>
      </c>
      <c r="D24" s="71">
        <v>0</v>
      </c>
    </row>
    <row r="25" spans="1:4">
      <c r="A25" s="72"/>
      <c r="B25" s="51"/>
      <c r="C25" s="72" t="s">
        <v>55</v>
      </c>
      <c r="D25" s="71">
        <v>56.42</v>
      </c>
    </row>
    <row r="26" spans="1:4">
      <c r="A26" s="72"/>
      <c r="B26" s="51"/>
      <c r="C26" s="72" t="s">
        <v>56</v>
      </c>
      <c r="D26" s="71">
        <v>0</v>
      </c>
    </row>
    <row r="27" spans="1:4">
      <c r="A27" s="72"/>
      <c r="B27" s="51"/>
      <c r="C27" s="72" t="s">
        <v>57</v>
      </c>
      <c r="D27" s="71">
        <v>0</v>
      </c>
    </row>
    <row r="28" spans="1:4">
      <c r="A28" s="72"/>
      <c r="B28" s="51"/>
      <c r="C28" s="72" t="s">
        <v>58</v>
      </c>
      <c r="D28" s="71">
        <v>0</v>
      </c>
    </row>
    <row r="29" spans="1:4">
      <c r="A29" s="72"/>
      <c r="B29" s="51"/>
      <c r="C29" s="72" t="s">
        <v>59</v>
      </c>
      <c r="D29" s="71">
        <v>0</v>
      </c>
    </row>
    <row r="30" spans="1:4">
      <c r="A30" s="72"/>
      <c r="B30" s="51"/>
      <c r="C30" s="72" t="s">
        <v>60</v>
      </c>
      <c r="D30" s="71">
        <v>32.78</v>
      </c>
    </row>
    <row r="31" spans="1:4">
      <c r="A31" s="72"/>
      <c r="B31" s="51"/>
      <c r="C31" s="72" t="s">
        <v>61</v>
      </c>
      <c r="D31" s="71">
        <v>0</v>
      </c>
    </row>
    <row r="32" spans="1:4">
      <c r="A32" s="72"/>
      <c r="B32" s="51"/>
      <c r="C32" s="72" t="s">
        <v>62</v>
      </c>
      <c r="D32" s="71">
        <v>0</v>
      </c>
    </row>
    <row r="33" spans="1:4">
      <c r="A33" s="72"/>
      <c r="B33" s="51"/>
      <c r="C33" s="72" t="s">
        <v>63</v>
      </c>
      <c r="D33" s="71">
        <v>0</v>
      </c>
    </row>
    <row r="34" spans="1:4">
      <c r="A34" s="72"/>
      <c r="B34" s="51"/>
      <c r="C34" s="72" t="s">
        <v>64</v>
      </c>
      <c r="D34" s="71">
        <v>0</v>
      </c>
    </row>
    <row r="35" spans="1:4">
      <c r="A35" s="72" t="s">
        <v>168</v>
      </c>
      <c r="B35" s="54">
        <v>122.44</v>
      </c>
      <c r="C35" s="72"/>
      <c r="D35" s="71">
        <v>0</v>
      </c>
    </row>
    <row r="36" spans="1:4">
      <c r="A36" s="50" t="s">
        <v>67</v>
      </c>
      <c r="B36" s="51">
        <f>B6+B35</f>
        <v>3185.26</v>
      </c>
      <c r="C36" s="50" t="s">
        <v>68</v>
      </c>
      <c r="D36" s="71">
        <f>D35+D6</f>
        <v>3185.26</v>
      </c>
    </row>
    <row r="37" spans="1:4">
      <c r="A37" s="55" t="s">
        <v>98</v>
      </c>
      <c r="B37" s="56"/>
      <c r="C37" s="56"/>
      <c r="D37" s="56"/>
    </row>
    <row r="38" spans="1:4">
      <c r="A38" s="56"/>
      <c r="B38" s="56"/>
      <c r="C38" s="56"/>
      <c r="D38" s="56"/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pane ySplit="6" topLeftCell="A32" activePane="bottomLeft" state="frozen"/>
      <selection/>
      <selection pane="bottomLeft" activeCell="I35" sqref="A1:I43"/>
    </sheetView>
  </sheetViews>
  <sheetFormatPr defaultColWidth="9" defaultRowHeight="14.25"/>
  <cols>
    <col min="1" max="1" width="14" customWidth="1"/>
    <col min="2" max="2" width="21.8833333333333" customWidth="1"/>
    <col min="3" max="9" width="20.6333333333333" customWidth="1"/>
  </cols>
  <sheetData>
    <row r="1" ht="13.5" customHeight="1" spans="1:9">
      <c r="A1" s="57" t="s">
        <v>169</v>
      </c>
      <c r="B1" s="57"/>
      <c r="C1" s="57"/>
      <c r="D1" s="57"/>
      <c r="E1" s="57"/>
      <c r="F1" s="57"/>
      <c r="G1" s="57"/>
      <c r="H1" s="57"/>
      <c r="I1" s="57"/>
    </row>
    <row r="2" ht="15" customHeight="1" spans="1:9">
      <c r="A2" s="58" t="s">
        <v>170</v>
      </c>
      <c r="B2" s="58"/>
      <c r="C2" s="58"/>
      <c r="D2" s="58"/>
      <c r="E2" s="58"/>
      <c r="F2" s="58"/>
      <c r="G2" s="58"/>
      <c r="H2" s="58"/>
      <c r="I2" s="58"/>
    </row>
    <row r="3" ht="15" customHeight="1" spans="1:9">
      <c r="A3" s="59" t="s">
        <v>72</v>
      </c>
      <c r="B3" s="59"/>
      <c r="C3" s="59"/>
      <c r="D3" s="59"/>
      <c r="E3" s="59"/>
      <c r="F3" s="69" t="s">
        <v>19</v>
      </c>
      <c r="G3" s="69"/>
      <c r="H3" s="69"/>
      <c r="I3" s="69"/>
    </row>
    <row r="4" ht="15" customHeight="1" spans="1:9">
      <c r="A4" s="48" t="s">
        <v>171</v>
      </c>
      <c r="B4" s="48"/>
      <c r="C4" s="60" t="s">
        <v>172</v>
      </c>
      <c r="D4" s="48" t="s">
        <v>111</v>
      </c>
      <c r="E4" s="60" t="s">
        <v>112</v>
      </c>
      <c r="F4" s="60"/>
      <c r="G4" s="60"/>
      <c r="H4" s="60"/>
      <c r="I4" s="60"/>
    </row>
    <row r="5" ht="15" customHeight="1" spans="1:9">
      <c r="A5" s="48" t="s">
        <v>109</v>
      </c>
      <c r="B5" s="48" t="s">
        <v>110</v>
      </c>
      <c r="C5" s="60"/>
      <c r="D5" s="48"/>
      <c r="E5" s="48" t="s">
        <v>76</v>
      </c>
      <c r="F5" s="48" t="s">
        <v>173</v>
      </c>
      <c r="G5" s="48"/>
      <c r="H5" s="48"/>
      <c r="I5" s="48" t="s">
        <v>174</v>
      </c>
    </row>
    <row r="6" ht="24" spans="1:9">
      <c r="A6" s="48"/>
      <c r="B6" s="48"/>
      <c r="C6" s="60"/>
      <c r="D6" s="48"/>
      <c r="E6" s="48"/>
      <c r="F6" s="48" t="s">
        <v>80</v>
      </c>
      <c r="G6" s="48" t="s">
        <v>175</v>
      </c>
      <c r="H6" s="48" t="s">
        <v>176</v>
      </c>
      <c r="I6" s="48"/>
    </row>
    <row r="7" ht="15" customHeight="1" spans="1:9">
      <c r="A7" s="50" t="s">
        <v>90</v>
      </c>
      <c r="B7" s="50"/>
      <c r="C7" s="61" t="s">
        <v>177</v>
      </c>
      <c r="D7" s="61">
        <v>2</v>
      </c>
      <c r="E7" s="61" t="s">
        <v>178</v>
      </c>
      <c r="F7" s="61" t="s">
        <v>179</v>
      </c>
      <c r="G7" s="61">
        <v>5</v>
      </c>
      <c r="H7" s="61">
        <v>6</v>
      </c>
      <c r="I7" s="61">
        <v>7</v>
      </c>
    </row>
    <row r="8" spans="1:9">
      <c r="A8" s="61"/>
      <c r="B8" s="61" t="s">
        <v>76</v>
      </c>
      <c r="C8" s="62">
        <f>D8+E8</f>
        <v>3062.8211</v>
      </c>
      <c r="D8" s="63">
        <v>348.3081</v>
      </c>
      <c r="E8" s="70">
        <f>F8</f>
        <v>2714.513</v>
      </c>
      <c r="F8" s="70">
        <f>G8</f>
        <v>2714.513</v>
      </c>
      <c r="G8" s="63">
        <v>2714.513</v>
      </c>
      <c r="H8" s="71">
        <v>0</v>
      </c>
      <c r="I8" s="71">
        <v>0</v>
      </c>
    </row>
    <row r="9" ht="24" spans="1:9">
      <c r="A9" s="64">
        <v>20131</v>
      </c>
      <c r="B9" s="64" t="s">
        <v>122</v>
      </c>
      <c r="C9" s="62">
        <f>D9+E9</f>
        <v>0.84</v>
      </c>
      <c r="D9" s="65">
        <v>0.84</v>
      </c>
      <c r="E9" s="71">
        <f>F9+I9</f>
        <v>0</v>
      </c>
      <c r="F9" s="71">
        <f>G9+H9</f>
        <v>0</v>
      </c>
      <c r="G9" s="65">
        <v>0</v>
      </c>
      <c r="H9" s="71">
        <v>0</v>
      </c>
      <c r="I9" s="71">
        <v>0</v>
      </c>
    </row>
    <row r="10" ht="24" spans="1:9">
      <c r="A10" s="66">
        <v>2013199</v>
      </c>
      <c r="B10" s="66" t="s">
        <v>123</v>
      </c>
      <c r="C10" s="62">
        <f t="shared" ref="C10:C44" si="0">D10+E10</f>
        <v>0.84</v>
      </c>
      <c r="D10" s="65">
        <v>0.84</v>
      </c>
      <c r="E10" s="71">
        <f t="shared" ref="E10:E45" si="1">F10+I10</f>
        <v>0</v>
      </c>
      <c r="F10" s="71">
        <f t="shared" ref="F10:F42" si="2">G10+H10</f>
        <v>0</v>
      </c>
      <c r="G10" s="65">
        <v>0</v>
      </c>
      <c r="H10" s="71">
        <v>0</v>
      </c>
      <c r="I10" s="71">
        <v>0</v>
      </c>
    </row>
    <row r="11" spans="1:9">
      <c r="A11" s="67">
        <v>20802</v>
      </c>
      <c r="B11" s="64" t="s">
        <v>124</v>
      </c>
      <c r="C11" s="62">
        <f t="shared" si="0"/>
        <v>200.21</v>
      </c>
      <c r="D11" s="65">
        <v>200.21</v>
      </c>
      <c r="E11" s="71">
        <f t="shared" si="1"/>
        <v>0</v>
      </c>
      <c r="F11" s="71">
        <f t="shared" si="2"/>
        <v>0</v>
      </c>
      <c r="G11" s="65">
        <v>0</v>
      </c>
      <c r="H11" s="71">
        <v>0</v>
      </c>
      <c r="I11" s="71">
        <v>0</v>
      </c>
    </row>
    <row r="12" spans="1:9">
      <c r="A12" s="68">
        <v>2080201</v>
      </c>
      <c r="B12" s="66" t="s">
        <v>125</v>
      </c>
      <c r="C12" s="62">
        <f t="shared" si="0"/>
        <v>181.21</v>
      </c>
      <c r="D12" s="65">
        <v>181.21</v>
      </c>
      <c r="E12" s="71">
        <f t="shared" si="1"/>
        <v>0</v>
      </c>
      <c r="F12" s="71">
        <f t="shared" si="2"/>
        <v>0</v>
      </c>
      <c r="G12" s="65">
        <v>0</v>
      </c>
      <c r="H12" s="71">
        <v>0</v>
      </c>
      <c r="I12" s="71">
        <v>0</v>
      </c>
    </row>
    <row r="13" spans="1:9">
      <c r="A13" s="68">
        <v>2080202</v>
      </c>
      <c r="B13" s="66" t="s">
        <v>126</v>
      </c>
      <c r="C13" s="62">
        <f t="shared" si="0"/>
        <v>17</v>
      </c>
      <c r="D13" s="65">
        <v>17</v>
      </c>
      <c r="E13" s="71">
        <f t="shared" si="1"/>
        <v>0</v>
      </c>
      <c r="F13" s="71">
        <f t="shared" si="2"/>
        <v>0</v>
      </c>
      <c r="G13" s="65">
        <v>0</v>
      </c>
      <c r="H13" s="71">
        <v>0</v>
      </c>
      <c r="I13" s="71">
        <v>0</v>
      </c>
    </row>
    <row r="14" spans="1:9">
      <c r="A14" s="68">
        <v>2080207</v>
      </c>
      <c r="B14" s="66" t="s">
        <v>127</v>
      </c>
      <c r="C14" s="62">
        <f t="shared" si="0"/>
        <v>2</v>
      </c>
      <c r="D14" s="65">
        <v>2</v>
      </c>
      <c r="E14" s="71">
        <f t="shared" si="1"/>
        <v>0</v>
      </c>
      <c r="F14" s="71">
        <f t="shared" si="2"/>
        <v>0</v>
      </c>
      <c r="G14" s="65">
        <v>0</v>
      </c>
      <c r="H14" s="71">
        <v>0</v>
      </c>
      <c r="I14" s="71">
        <v>0</v>
      </c>
    </row>
    <row r="15" spans="1:9">
      <c r="A15" s="67">
        <v>20808</v>
      </c>
      <c r="B15" s="64" t="s">
        <v>130</v>
      </c>
      <c r="C15" s="62">
        <f t="shared" si="0"/>
        <v>800</v>
      </c>
      <c r="D15" s="65">
        <v>0</v>
      </c>
      <c r="E15" s="71">
        <f t="shared" si="1"/>
        <v>800</v>
      </c>
      <c r="F15" s="71">
        <f t="shared" si="2"/>
        <v>800</v>
      </c>
      <c r="G15" s="65">
        <v>800</v>
      </c>
      <c r="H15" s="71">
        <v>0</v>
      </c>
      <c r="I15" s="71">
        <v>0</v>
      </c>
    </row>
    <row r="16" spans="1:9">
      <c r="A16" s="68">
        <v>2080801</v>
      </c>
      <c r="B16" s="66" t="s">
        <v>180</v>
      </c>
      <c r="C16" s="62">
        <f t="shared" si="0"/>
        <v>800</v>
      </c>
      <c r="D16" s="65">
        <v>0</v>
      </c>
      <c r="E16" s="71">
        <f t="shared" si="1"/>
        <v>800</v>
      </c>
      <c r="F16" s="71">
        <f t="shared" si="2"/>
        <v>800</v>
      </c>
      <c r="G16" s="65">
        <v>800</v>
      </c>
      <c r="H16" s="71">
        <v>0</v>
      </c>
      <c r="I16" s="71">
        <v>0</v>
      </c>
    </row>
    <row r="17" spans="1:9">
      <c r="A17" s="67">
        <v>20810</v>
      </c>
      <c r="B17" s="64" t="s">
        <v>132</v>
      </c>
      <c r="C17" s="62">
        <f t="shared" si="0"/>
        <v>488</v>
      </c>
      <c r="D17" s="65">
        <v>0</v>
      </c>
      <c r="E17" s="71">
        <f t="shared" si="1"/>
        <v>488</v>
      </c>
      <c r="F17" s="71">
        <f t="shared" si="2"/>
        <v>488</v>
      </c>
      <c r="G17" s="65">
        <v>488</v>
      </c>
      <c r="H17" s="71">
        <v>0</v>
      </c>
      <c r="I17" s="71">
        <v>0</v>
      </c>
    </row>
    <row r="18" spans="1:9">
      <c r="A18" s="68">
        <v>2081001</v>
      </c>
      <c r="B18" s="66" t="s">
        <v>133</v>
      </c>
      <c r="C18" s="62">
        <f t="shared" si="0"/>
        <v>140</v>
      </c>
      <c r="D18" s="65">
        <v>0</v>
      </c>
      <c r="E18" s="71">
        <f t="shared" si="1"/>
        <v>140</v>
      </c>
      <c r="F18" s="71">
        <f t="shared" si="2"/>
        <v>140</v>
      </c>
      <c r="G18" s="65">
        <v>140</v>
      </c>
      <c r="H18" s="71">
        <v>0</v>
      </c>
      <c r="I18" s="71">
        <v>0</v>
      </c>
    </row>
    <row r="19" spans="1:9">
      <c r="A19" s="68">
        <v>2081002</v>
      </c>
      <c r="B19" s="66" t="s">
        <v>134</v>
      </c>
      <c r="C19" s="62">
        <f t="shared" si="0"/>
        <v>340</v>
      </c>
      <c r="D19" s="65">
        <v>0</v>
      </c>
      <c r="E19" s="71">
        <f t="shared" si="1"/>
        <v>340</v>
      </c>
      <c r="F19" s="71">
        <f t="shared" si="2"/>
        <v>340</v>
      </c>
      <c r="G19" s="65">
        <v>340</v>
      </c>
      <c r="H19" s="71">
        <v>0</v>
      </c>
      <c r="I19" s="71">
        <v>0</v>
      </c>
    </row>
    <row r="20" spans="1:9">
      <c r="A20" s="68">
        <v>2081006</v>
      </c>
      <c r="B20" s="66" t="s">
        <v>135</v>
      </c>
      <c r="C20" s="62">
        <f t="shared" si="0"/>
        <v>8</v>
      </c>
      <c r="D20" s="65">
        <v>0</v>
      </c>
      <c r="E20" s="71">
        <f t="shared" si="1"/>
        <v>8</v>
      </c>
      <c r="F20" s="71">
        <f t="shared" si="2"/>
        <v>8</v>
      </c>
      <c r="G20" s="65">
        <v>8</v>
      </c>
      <c r="H20" s="71">
        <v>0</v>
      </c>
      <c r="I20" s="71">
        <v>0</v>
      </c>
    </row>
    <row r="21" spans="1:9">
      <c r="A21" s="67">
        <v>20811</v>
      </c>
      <c r="B21" s="64" t="s">
        <v>136</v>
      </c>
      <c r="C21" s="62">
        <f t="shared" si="0"/>
        <v>400</v>
      </c>
      <c r="D21" s="65">
        <v>0</v>
      </c>
      <c r="E21" s="71">
        <f t="shared" si="1"/>
        <v>400</v>
      </c>
      <c r="F21" s="71">
        <f t="shared" si="2"/>
        <v>400</v>
      </c>
      <c r="G21" s="65">
        <v>400</v>
      </c>
      <c r="H21" s="71">
        <v>0</v>
      </c>
      <c r="I21" s="71">
        <v>0</v>
      </c>
    </row>
    <row r="22" spans="1:9">
      <c r="A22" s="68">
        <v>2081107</v>
      </c>
      <c r="B22" s="66" t="s">
        <v>137</v>
      </c>
      <c r="C22" s="62">
        <f t="shared" si="0"/>
        <v>400</v>
      </c>
      <c r="D22" s="65">
        <v>0</v>
      </c>
      <c r="E22" s="71">
        <f t="shared" si="1"/>
        <v>400</v>
      </c>
      <c r="F22" s="71">
        <f t="shared" si="2"/>
        <v>400</v>
      </c>
      <c r="G22" s="65">
        <v>400</v>
      </c>
      <c r="H22" s="71">
        <v>0</v>
      </c>
      <c r="I22" s="71">
        <v>0</v>
      </c>
    </row>
    <row r="23" spans="1:9">
      <c r="A23" s="67">
        <v>20819</v>
      </c>
      <c r="B23" s="64" t="s">
        <v>138</v>
      </c>
      <c r="C23" s="62">
        <f t="shared" si="0"/>
        <v>636.089</v>
      </c>
      <c r="D23" s="65">
        <v>0</v>
      </c>
      <c r="E23" s="71">
        <f t="shared" si="1"/>
        <v>636.089</v>
      </c>
      <c r="F23" s="71">
        <f t="shared" si="2"/>
        <v>636.089</v>
      </c>
      <c r="G23" s="65">
        <v>636.089</v>
      </c>
      <c r="H23" s="71">
        <v>0</v>
      </c>
      <c r="I23" s="71">
        <v>0</v>
      </c>
    </row>
    <row r="24" ht="24" spans="1:9">
      <c r="A24" s="68">
        <v>2081901</v>
      </c>
      <c r="B24" s="66" t="s">
        <v>139</v>
      </c>
      <c r="C24" s="62">
        <f t="shared" si="0"/>
        <v>163.089</v>
      </c>
      <c r="D24" s="65">
        <v>0</v>
      </c>
      <c r="E24" s="71">
        <f t="shared" si="1"/>
        <v>163.089</v>
      </c>
      <c r="F24" s="71">
        <f t="shared" si="2"/>
        <v>163.089</v>
      </c>
      <c r="G24" s="65">
        <v>163.089</v>
      </c>
      <c r="H24" s="71">
        <v>0</v>
      </c>
      <c r="I24" s="71">
        <v>0</v>
      </c>
    </row>
    <row r="25" ht="24" spans="1:9">
      <c r="A25" s="68">
        <v>2081902</v>
      </c>
      <c r="B25" s="66" t="s">
        <v>140</v>
      </c>
      <c r="C25" s="62">
        <f t="shared" si="0"/>
        <v>473</v>
      </c>
      <c r="D25" s="65">
        <v>0</v>
      </c>
      <c r="E25" s="71">
        <f t="shared" si="1"/>
        <v>473</v>
      </c>
      <c r="F25" s="71">
        <f t="shared" si="2"/>
        <v>473</v>
      </c>
      <c r="G25" s="65">
        <v>473</v>
      </c>
      <c r="H25" s="71">
        <v>0</v>
      </c>
      <c r="I25" s="71">
        <v>0</v>
      </c>
    </row>
    <row r="26" spans="1:9">
      <c r="A26" s="67">
        <v>20820</v>
      </c>
      <c r="B26" s="64" t="s">
        <v>141</v>
      </c>
      <c r="C26" s="62">
        <f t="shared" si="0"/>
        <v>35</v>
      </c>
      <c r="D26" s="65">
        <v>0</v>
      </c>
      <c r="E26" s="71">
        <f t="shared" si="1"/>
        <v>35</v>
      </c>
      <c r="F26" s="71">
        <f t="shared" si="2"/>
        <v>35</v>
      </c>
      <c r="G26" s="65">
        <v>35</v>
      </c>
      <c r="H26" s="71">
        <v>0</v>
      </c>
      <c r="I26" s="71">
        <v>0</v>
      </c>
    </row>
    <row r="27" spans="1:9">
      <c r="A27" s="68">
        <v>2082001</v>
      </c>
      <c r="B27" s="66" t="s">
        <v>142</v>
      </c>
      <c r="C27" s="62">
        <f t="shared" si="0"/>
        <v>27</v>
      </c>
      <c r="D27" s="65">
        <v>0</v>
      </c>
      <c r="E27" s="71">
        <f t="shared" si="1"/>
        <v>27</v>
      </c>
      <c r="F27" s="71">
        <f t="shared" si="2"/>
        <v>27</v>
      </c>
      <c r="G27" s="65">
        <v>27</v>
      </c>
      <c r="H27" s="71">
        <v>0</v>
      </c>
      <c r="I27" s="71">
        <v>0</v>
      </c>
    </row>
    <row r="28" spans="1:9">
      <c r="A28" s="68">
        <v>2082002</v>
      </c>
      <c r="B28" s="66" t="s">
        <v>143</v>
      </c>
      <c r="C28" s="62">
        <f t="shared" si="0"/>
        <v>8</v>
      </c>
      <c r="D28" s="65">
        <v>0</v>
      </c>
      <c r="E28" s="71">
        <f t="shared" si="1"/>
        <v>8</v>
      </c>
      <c r="F28" s="71">
        <f t="shared" si="2"/>
        <v>8</v>
      </c>
      <c r="G28" s="65">
        <v>8</v>
      </c>
      <c r="H28" s="71">
        <v>0</v>
      </c>
      <c r="I28" s="71">
        <v>0</v>
      </c>
    </row>
    <row r="29" spans="1:9">
      <c r="A29" s="67">
        <v>20821</v>
      </c>
      <c r="B29" s="64" t="s">
        <v>144</v>
      </c>
      <c r="C29" s="62">
        <f t="shared" si="0"/>
        <v>350</v>
      </c>
      <c r="D29" s="65">
        <v>0</v>
      </c>
      <c r="E29" s="71">
        <f t="shared" si="1"/>
        <v>350</v>
      </c>
      <c r="F29" s="71">
        <f t="shared" si="2"/>
        <v>350</v>
      </c>
      <c r="G29" s="65">
        <v>350</v>
      </c>
      <c r="H29" s="71">
        <v>0</v>
      </c>
      <c r="I29" s="71">
        <v>0</v>
      </c>
    </row>
    <row r="30" ht="24" spans="1:9">
      <c r="A30" s="68">
        <v>2082102</v>
      </c>
      <c r="B30" s="66" t="s">
        <v>145</v>
      </c>
      <c r="C30" s="62">
        <f t="shared" si="0"/>
        <v>350</v>
      </c>
      <c r="D30" s="65">
        <v>0</v>
      </c>
      <c r="E30" s="71">
        <f t="shared" si="1"/>
        <v>350</v>
      </c>
      <c r="F30" s="71">
        <f t="shared" si="2"/>
        <v>350</v>
      </c>
      <c r="G30" s="65">
        <v>350</v>
      </c>
      <c r="H30" s="71">
        <v>0</v>
      </c>
      <c r="I30" s="71">
        <v>0</v>
      </c>
    </row>
    <row r="31" spans="1:9">
      <c r="A31" s="67">
        <v>20825</v>
      </c>
      <c r="B31" s="64" t="s">
        <v>146</v>
      </c>
      <c r="C31" s="62">
        <f t="shared" si="0"/>
        <v>5.424</v>
      </c>
      <c r="D31" s="65">
        <v>0</v>
      </c>
      <c r="E31" s="71">
        <f t="shared" si="1"/>
        <v>5.424</v>
      </c>
      <c r="F31" s="71">
        <f t="shared" si="2"/>
        <v>5.424</v>
      </c>
      <c r="G31" s="65">
        <v>5.424</v>
      </c>
      <c r="H31" s="71">
        <v>0</v>
      </c>
      <c r="I31" s="71">
        <v>0</v>
      </c>
    </row>
    <row r="32" ht="24" spans="1:9">
      <c r="A32" s="68">
        <v>2082502</v>
      </c>
      <c r="B32" s="66" t="s">
        <v>147</v>
      </c>
      <c r="C32" s="62">
        <f t="shared" si="0"/>
        <v>5.424</v>
      </c>
      <c r="D32" s="65">
        <v>0</v>
      </c>
      <c r="E32" s="71">
        <f t="shared" si="1"/>
        <v>5.424</v>
      </c>
      <c r="F32" s="71">
        <f t="shared" si="2"/>
        <v>5.424</v>
      </c>
      <c r="G32" s="65">
        <v>5.424</v>
      </c>
      <c r="H32" s="71">
        <v>0</v>
      </c>
      <c r="I32" s="71">
        <v>0</v>
      </c>
    </row>
    <row r="33" spans="1:9">
      <c r="A33" s="67">
        <v>20805</v>
      </c>
      <c r="B33" s="64" t="s">
        <v>148</v>
      </c>
      <c r="C33" s="62">
        <f t="shared" si="0"/>
        <v>67.881</v>
      </c>
      <c r="D33" s="65">
        <v>67.881</v>
      </c>
      <c r="E33" s="71">
        <f t="shared" si="1"/>
        <v>0</v>
      </c>
      <c r="F33" s="71">
        <f t="shared" si="2"/>
        <v>0</v>
      </c>
      <c r="G33" s="65">
        <v>0</v>
      </c>
      <c r="H33" s="71">
        <v>0</v>
      </c>
      <c r="I33" s="71">
        <v>0</v>
      </c>
    </row>
    <row r="34" ht="24" spans="1:9">
      <c r="A34" s="68">
        <v>2080505</v>
      </c>
      <c r="B34" s="66" t="s">
        <v>149</v>
      </c>
      <c r="C34" s="62">
        <f t="shared" si="0"/>
        <v>27.081</v>
      </c>
      <c r="D34" s="65">
        <v>27.081</v>
      </c>
      <c r="E34" s="71">
        <f t="shared" si="1"/>
        <v>0</v>
      </c>
      <c r="F34" s="71">
        <f t="shared" si="2"/>
        <v>0</v>
      </c>
      <c r="G34" s="65">
        <v>0</v>
      </c>
      <c r="H34" s="71">
        <v>0</v>
      </c>
      <c r="I34" s="71">
        <v>0</v>
      </c>
    </row>
    <row r="35" ht="24" spans="1:9">
      <c r="A35" s="68">
        <v>2080599</v>
      </c>
      <c r="B35" s="66" t="s">
        <v>151</v>
      </c>
      <c r="C35" s="62">
        <f t="shared" si="0"/>
        <v>0</v>
      </c>
      <c r="D35" s="65">
        <v>0</v>
      </c>
      <c r="E35" s="71">
        <f t="shared" si="1"/>
        <v>0</v>
      </c>
      <c r="F35" s="71">
        <f t="shared" si="2"/>
        <v>0</v>
      </c>
      <c r="G35" s="65">
        <v>0</v>
      </c>
      <c r="H35" s="71">
        <v>0</v>
      </c>
      <c r="I35" s="71">
        <v>0</v>
      </c>
    </row>
    <row r="36" spans="1:9">
      <c r="A36" s="68">
        <v>2089999</v>
      </c>
      <c r="B36" s="66" t="s">
        <v>152</v>
      </c>
      <c r="C36" s="62">
        <f t="shared" si="0"/>
        <v>40.8</v>
      </c>
      <c r="D36" s="65">
        <v>40.8</v>
      </c>
      <c r="E36" s="71">
        <v>0</v>
      </c>
      <c r="F36" s="71">
        <v>0</v>
      </c>
      <c r="G36" s="65">
        <v>0</v>
      </c>
      <c r="H36" s="71">
        <v>0</v>
      </c>
      <c r="I36" s="71">
        <v>0</v>
      </c>
    </row>
    <row r="37" spans="1:9">
      <c r="A37" s="67">
        <v>21011</v>
      </c>
      <c r="B37" s="64" t="s">
        <v>153</v>
      </c>
      <c r="C37" s="62">
        <f t="shared" si="0"/>
        <v>22.9571</v>
      </c>
      <c r="D37" s="65">
        <v>22.9571</v>
      </c>
      <c r="E37" s="71">
        <f t="shared" ref="E37:E43" si="3">F37+I37</f>
        <v>0</v>
      </c>
      <c r="F37" s="71">
        <f t="shared" ref="F37:F42" si="4">G37+H37</f>
        <v>0</v>
      </c>
      <c r="G37" s="65">
        <v>0</v>
      </c>
      <c r="H37" s="71">
        <v>0</v>
      </c>
      <c r="I37" s="71">
        <v>0</v>
      </c>
    </row>
    <row r="38" spans="1:9">
      <c r="A38" s="68">
        <v>2101101</v>
      </c>
      <c r="B38" s="66" t="s">
        <v>154</v>
      </c>
      <c r="C38" s="62">
        <f t="shared" si="0"/>
        <v>10.59</v>
      </c>
      <c r="D38" s="65">
        <v>10.59</v>
      </c>
      <c r="E38" s="71">
        <f t="shared" si="3"/>
        <v>0</v>
      </c>
      <c r="F38" s="71">
        <f t="shared" si="4"/>
        <v>0</v>
      </c>
      <c r="G38" s="65">
        <v>0</v>
      </c>
      <c r="H38" s="71">
        <v>0</v>
      </c>
      <c r="I38" s="71">
        <v>0</v>
      </c>
    </row>
    <row r="39" spans="1:9">
      <c r="A39" s="68">
        <v>2101103</v>
      </c>
      <c r="B39" s="66" t="s">
        <v>155</v>
      </c>
      <c r="C39" s="62">
        <f t="shared" si="0"/>
        <v>11.49</v>
      </c>
      <c r="D39" s="65">
        <v>11.49</v>
      </c>
      <c r="E39" s="71">
        <f t="shared" si="3"/>
        <v>0</v>
      </c>
      <c r="F39" s="71">
        <f t="shared" si="4"/>
        <v>0</v>
      </c>
      <c r="G39" s="65">
        <v>0</v>
      </c>
      <c r="H39" s="71">
        <v>0</v>
      </c>
      <c r="I39" s="71">
        <v>0</v>
      </c>
    </row>
    <row r="40" spans="1:9">
      <c r="A40" s="68">
        <v>2101199</v>
      </c>
      <c r="B40" s="66" t="s">
        <v>156</v>
      </c>
      <c r="C40" s="62">
        <f t="shared" si="0"/>
        <v>0.8771</v>
      </c>
      <c r="D40" s="65">
        <v>0.8771</v>
      </c>
      <c r="E40" s="71">
        <f t="shared" si="3"/>
        <v>0</v>
      </c>
      <c r="F40" s="71">
        <f t="shared" si="4"/>
        <v>0</v>
      </c>
      <c r="G40" s="65">
        <v>0</v>
      </c>
      <c r="H40" s="71">
        <v>0</v>
      </c>
      <c r="I40" s="71">
        <v>0</v>
      </c>
    </row>
    <row r="41" spans="1:9">
      <c r="A41" s="67">
        <v>22102</v>
      </c>
      <c r="B41" s="64" t="s">
        <v>157</v>
      </c>
      <c r="C41" s="62">
        <f t="shared" si="0"/>
        <v>56.42</v>
      </c>
      <c r="D41" s="65">
        <v>56.42</v>
      </c>
      <c r="E41" s="71">
        <f t="shared" si="3"/>
        <v>0</v>
      </c>
      <c r="F41" s="71">
        <f t="shared" si="4"/>
        <v>0</v>
      </c>
      <c r="G41" s="65">
        <v>0</v>
      </c>
      <c r="H41" s="71">
        <v>0</v>
      </c>
      <c r="I41" s="71">
        <v>0</v>
      </c>
    </row>
    <row r="42" ht="24" spans="1:9">
      <c r="A42" s="68">
        <v>2210201</v>
      </c>
      <c r="B42" s="66" t="s">
        <v>158</v>
      </c>
      <c r="C42" s="62">
        <f t="shared" si="0"/>
        <v>25.58</v>
      </c>
      <c r="D42" s="65">
        <v>25.58</v>
      </c>
      <c r="E42" s="71">
        <f t="shared" si="3"/>
        <v>0</v>
      </c>
      <c r="F42" s="71">
        <f t="shared" si="4"/>
        <v>0</v>
      </c>
      <c r="G42" s="65">
        <v>0</v>
      </c>
      <c r="H42" s="71">
        <v>0</v>
      </c>
      <c r="I42" s="71">
        <v>0</v>
      </c>
    </row>
    <row r="43" ht="36" spans="1:9">
      <c r="A43" s="68">
        <v>2210203</v>
      </c>
      <c r="B43" s="66" t="s">
        <v>159</v>
      </c>
      <c r="C43" s="62">
        <f t="shared" si="0"/>
        <v>30.84</v>
      </c>
      <c r="D43" s="65">
        <v>30.84</v>
      </c>
      <c r="E43" s="71">
        <f t="shared" si="3"/>
        <v>0</v>
      </c>
      <c r="F43" s="71">
        <v>0</v>
      </c>
      <c r="G43" s="65">
        <v>0</v>
      </c>
      <c r="H43" s="71">
        <v>0</v>
      </c>
      <c r="I43" s="71">
        <v>0</v>
      </c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75" right="0.75" top="1" bottom="1" header="0.5" footer="0.5"/>
  <pageSetup paperSize="9" scale="6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workbookViewId="0">
      <selection activeCell="C58" sqref="A1:C89"/>
    </sheetView>
  </sheetViews>
  <sheetFormatPr defaultColWidth="9" defaultRowHeight="14.25" outlineLevelCol="2"/>
  <cols>
    <col min="1" max="3" width="40.6333333333333" style="43" customWidth="1"/>
    <col min="4" max="16384" width="9" style="43"/>
  </cols>
  <sheetData>
    <row r="1" ht="13.5" customHeight="1" spans="1:3">
      <c r="A1" s="44" t="s">
        <v>181</v>
      </c>
      <c r="B1" s="44"/>
      <c r="C1" s="44"/>
    </row>
    <row r="2" ht="45" customHeight="1" spans="1:3">
      <c r="A2" s="45" t="s">
        <v>182</v>
      </c>
      <c r="B2" s="45"/>
      <c r="C2" s="45"/>
    </row>
    <row r="3" ht="15" customHeight="1" spans="1:3">
      <c r="A3" s="46" t="s">
        <v>72</v>
      </c>
      <c r="B3" s="46"/>
      <c r="C3" s="47" t="s">
        <v>19</v>
      </c>
    </row>
    <row r="4" spans="1:3">
      <c r="A4" s="48" t="s">
        <v>183</v>
      </c>
      <c r="B4" s="48" t="s">
        <v>184</v>
      </c>
      <c r="C4" s="48" t="s">
        <v>185</v>
      </c>
    </row>
    <row r="5" spans="1:3">
      <c r="A5" s="49"/>
      <c r="B5" s="50" t="s">
        <v>76</v>
      </c>
      <c r="C5" s="51">
        <f>C6+C17+C38+C44+C57+C84</f>
        <v>348.31</v>
      </c>
    </row>
    <row r="6" spans="1:3">
      <c r="A6" s="52" t="s">
        <v>186</v>
      </c>
      <c r="B6" s="52" t="s">
        <v>187</v>
      </c>
      <c r="C6" s="53">
        <f>SUM(C7:C16)</f>
        <v>329.87</v>
      </c>
    </row>
    <row r="7" spans="1:3">
      <c r="A7" s="52" t="s">
        <v>188</v>
      </c>
      <c r="B7" s="52" t="s">
        <v>189</v>
      </c>
      <c r="C7" s="51">
        <v>159.05</v>
      </c>
    </row>
    <row r="8" spans="1:3">
      <c r="A8" s="52" t="s">
        <v>188</v>
      </c>
      <c r="B8" s="52" t="s">
        <v>190</v>
      </c>
      <c r="C8" s="51">
        <v>32</v>
      </c>
    </row>
    <row r="9" spans="1:3">
      <c r="A9" s="52" t="s">
        <v>188</v>
      </c>
      <c r="B9" s="52" t="s">
        <v>191</v>
      </c>
      <c r="C9" s="51">
        <v>0</v>
      </c>
    </row>
    <row r="10" spans="1:3">
      <c r="A10" s="52" t="s">
        <v>192</v>
      </c>
      <c r="B10" s="52" t="s">
        <v>193</v>
      </c>
      <c r="C10" s="51">
        <v>67.88</v>
      </c>
    </row>
    <row r="11" spans="1:3">
      <c r="A11" s="52" t="s">
        <v>192</v>
      </c>
      <c r="B11" s="52" t="s">
        <v>194</v>
      </c>
      <c r="C11" s="51">
        <v>0</v>
      </c>
    </row>
    <row r="12" spans="1:3">
      <c r="A12" s="52" t="s">
        <v>192</v>
      </c>
      <c r="B12" s="52" t="s">
        <v>195</v>
      </c>
      <c r="C12" s="51">
        <v>8.52</v>
      </c>
    </row>
    <row r="13" spans="1:3">
      <c r="A13" s="52" t="s">
        <v>196</v>
      </c>
      <c r="B13" s="52" t="s">
        <v>197</v>
      </c>
      <c r="C13" s="51">
        <v>56.42</v>
      </c>
    </row>
    <row r="14" spans="1:3">
      <c r="A14" s="52" t="s">
        <v>198</v>
      </c>
      <c r="B14" s="52" t="s">
        <v>199</v>
      </c>
      <c r="C14" s="51">
        <v>0</v>
      </c>
    </row>
    <row r="15" spans="1:3">
      <c r="A15" s="52" t="s">
        <v>198</v>
      </c>
      <c r="B15" s="52" t="s">
        <v>200</v>
      </c>
      <c r="C15" s="51">
        <v>0</v>
      </c>
    </row>
    <row r="16" s="43" customFormat="1" spans="1:3">
      <c r="A16" s="52" t="s">
        <v>198</v>
      </c>
      <c r="B16" s="52" t="s">
        <v>201</v>
      </c>
      <c r="C16" s="51">
        <v>6</v>
      </c>
    </row>
    <row r="17" spans="1:3">
      <c r="A17" s="52" t="s">
        <v>202</v>
      </c>
      <c r="B17" s="52" t="s">
        <v>203</v>
      </c>
      <c r="C17" s="54">
        <f>SUM(C18:C37)</f>
        <v>17.6</v>
      </c>
    </row>
    <row r="18" spans="1:3">
      <c r="A18" s="52" t="s">
        <v>204</v>
      </c>
      <c r="B18" s="52" t="s">
        <v>205</v>
      </c>
      <c r="C18" s="51">
        <v>7.582</v>
      </c>
    </row>
    <row r="19" spans="1:3">
      <c r="A19" s="52" t="s">
        <v>204</v>
      </c>
      <c r="B19" s="52" t="s">
        <v>206</v>
      </c>
      <c r="C19" s="51">
        <v>0</v>
      </c>
    </row>
    <row r="20" spans="1:3">
      <c r="A20" s="52" t="s">
        <v>204</v>
      </c>
      <c r="B20" s="52" t="s">
        <v>207</v>
      </c>
      <c r="C20" s="51">
        <v>0</v>
      </c>
    </row>
    <row r="21" spans="1:3">
      <c r="A21" s="52" t="s">
        <v>204</v>
      </c>
      <c r="B21" s="52" t="s">
        <v>208</v>
      </c>
      <c r="C21" s="51">
        <v>0.65</v>
      </c>
    </row>
    <row r="22" spans="1:3">
      <c r="A22" s="52" t="s">
        <v>204</v>
      </c>
      <c r="B22" s="52" t="s">
        <v>209</v>
      </c>
      <c r="C22" s="51">
        <v>2.6</v>
      </c>
    </row>
    <row r="23" spans="1:3">
      <c r="A23" s="52" t="s">
        <v>204</v>
      </c>
      <c r="B23" s="52" t="s">
        <v>210</v>
      </c>
      <c r="C23" s="51">
        <v>2.268</v>
      </c>
    </row>
    <row r="24" spans="1:3">
      <c r="A24" s="52" t="s">
        <v>204</v>
      </c>
      <c r="B24" s="52" t="s">
        <v>211</v>
      </c>
      <c r="C24" s="51">
        <v>0</v>
      </c>
    </row>
    <row r="25" spans="1:3">
      <c r="A25" s="52" t="s">
        <v>204</v>
      </c>
      <c r="B25" s="52" t="s">
        <v>212</v>
      </c>
      <c r="C25" s="51">
        <v>2</v>
      </c>
    </row>
    <row r="26" spans="1:3">
      <c r="A26" s="52" t="s">
        <v>204</v>
      </c>
      <c r="B26" s="52" t="s">
        <v>213</v>
      </c>
      <c r="C26" s="51">
        <v>0</v>
      </c>
    </row>
    <row r="27" spans="1:3">
      <c r="A27" s="52" t="s">
        <v>204</v>
      </c>
      <c r="B27" s="52" t="s">
        <v>214</v>
      </c>
      <c r="C27" s="51">
        <v>0</v>
      </c>
    </row>
    <row r="28" spans="1:3">
      <c r="A28" s="52" t="s">
        <v>204</v>
      </c>
      <c r="B28" s="52" t="s">
        <v>215</v>
      </c>
      <c r="C28" s="51">
        <v>0</v>
      </c>
    </row>
    <row r="29" spans="1:3">
      <c r="A29" s="52" t="s">
        <v>216</v>
      </c>
      <c r="B29" s="52" t="s">
        <v>217</v>
      </c>
      <c r="C29" s="51">
        <v>0.1</v>
      </c>
    </row>
    <row r="30" spans="1:3">
      <c r="A30" s="52" t="s">
        <v>218</v>
      </c>
      <c r="B30" s="52" t="s">
        <v>219</v>
      </c>
      <c r="C30" s="51">
        <v>0.3</v>
      </c>
    </row>
    <row r="31" spans="1:3">
      <c r="A31" s="52" t="s">
        <v>220</v>
      </c>
      <c r="B31" s="52" t="s">
        <v>221</v>
      </c>
      <c r="C31" s="51">
        <v>0</v>
      </c>
    </row>
    <row r="32" spans="1:3">
      <c r="A32" s="52" t="s">
        <v>220</v>
      </c>
      <c r="B32" s="52" t="s">
        <v>222</v>
      </c>
      <c r="C32" s="51">
        <v>0</v>
      </c>
    </row>
    <row r="33" spans="1:3">
      <c r="A33" s="52" t="s">
        <v>223</v>
      </c>
      <c r="B33" s="52" t="s">
        <v>224</v>
      </c>
      <c r="C33" s="51">
        <v>0.1</v>
      </c>
    </row>
    <row r="34" spans="1:3">
      <c r="A34" s="52" t="s">
        <v>225</v>
      </c>
      <c r="B34" s="52" t="s">
        <v>226</v>
      </c>
      <c r="C34" s="51">
        <v>0</v>
      </c>
    </row>
    <row r="35" spans="1:3">
      <c r="A35" s="52" t="s">
        <v>227</v>
      </c>
      <c r="B35" s="52" t="s">
        <v>228</v>
      </c>
      <c r="C35" s="51">
        <v>2</v>
      </c>
    </row>
    <row r="36" spans="1:3">
      <c r="A36" s="52" t="s">
        <v>229</v>
      </c>
      <c r="B36" s="52" t="s">
        <v>230</v>
      </c>
      <c r="C36" s="51">
        <v>0</v>
      </c>
    </row>
    <row r="37" s="43" customFormat="1" spans="1:3">
      <c r="A37" s="52" t="s">
        <v>231</v>
      </c>
      <c r="B37" s="52" t="s">
        <v>232</v>
      </c>
      <c r="C37" s="51">
        <v>0</v>
      </c>
    </row>
    <row r="38" spans="1:3">
      <c r="A38" s="52" t="s">
        <v>233</v>
      </c>
      <c r="B38" s="52" t="s">
        <v>234</v>
      </c>
      <c r="C38" s="51">
        <f>SUM(C39:C43)</f>
        <v>0</v>
      </c>
    </row>
    <row r="39" spans="1:3">
      <c r="A39" s="52" t="s">
        <v>235</v>
      </c>
      <c r="B39" s="52" t="s">
        <v>236</v>
      </c>
      <c r="C39" s="51">
        <v>0</v>
      </c>
    </row>
    <row r="40" spans="1:3">
      <c r="A40" s="52" t="s">
        <v>237</v>
      </c>
      <c r="B40" s="52" t="s">
        <v>238</v>
      </c>
      <c r="C40" s="51">
        <v>0</v>
      </c>
    </row>
    <row r="41" spans="1:3">
      <c r="A41" s="52" t="s">
        <v>237</v>
      </c>
      <c r="B41" s="52" t="s">
        <v>239</v>
      </c>
      <c r="C41" s="51">
        <v>0</v>
      </c>
    </row>
    <row r="42" spans="1:3">
      <c r="A42" s="52" t="s">
        <v>240</v>
      </c>
      <c r="B42" s="52" t="s">
        <v>241</v>
      </c>
      <c r="C42" s="51">
        <v>0</v>
      </c>
    </row>
    <row r="43" spans="1:3">
      <c r="A43" s="52" t="s">
        <v>240</v>
      </c>
      <c r="B43" s="52" t="s">
        <v>242</v>
      </c>
      <c r="C43" s="51">
        <v>0</v>
      </c>
    </row>
    <row r="44" spans="1:3">
      <c r="A44" s="52" t="s">
        <v>243</v>
      </c>
      <c r="B44" s="52" t="s">
        <v>187</v>
      </c>
      <c r="C44" s="51">
        <f>SUM(C45:C56)</f>
        <v>0</v>
      </c>
    </row>
    <row r="45" spans="1:3">
      <c r="A45" s="52" t="s">
        <v>244</v>
      </c>
      <c r="B45" s="52" t="s">
        <v>189</v>
      </c>
      <c r="C45" s="51">
        <v>0</v>
      </c>
    </row>
    <row r="46" spans="1:3">
      <c r="A46" s="52" t="s">
        <v>244</v>
      </c>
      <c r="B46" s="52" t="s">
        <v>190</v>
      </c>
      <c r="C46" s="51">
        <v>0</v>
      </c>
    </row>
    <row r="47" spans="1:3">
      <c r="A47" s="52" t="s">
        <v>244</v>
      </c>
      <c r="B47" s="52" t="s">
        <v>191</v>
      </c>
      <c r="C47" s="51">
        <v>0</v>
      </c>
    </row>
    <row r="48" spans="1:3">
      <c r="A48" s="52" t="s">
        <v>244</v>
      </c>
      <c r="B48" s="52" t="s">
        <v>199</v>
      </c>
      <c r="C48" s="51">
        <v>0</v>
      </c>
    </row>
    <row r="49" spans="1:3">
      <c r="A49" s="52" t="s">
        <v>244</v>
      </c>
      <c r="B49" s="52" t="s">
        <v>245</v>
      </c>
      <c r="C49" s="51">
        <v>0</v>
      </c>
    </row>
    <row r="50" spans="1:3">
      <c r="A50" s="52" t="s">
        <v>244</v>
      </c>
      <c r="B50" s="52" t="s">
        <v>193</v>
      </c>
      <c r="C50" s="51">
        <v>0</v>
      </c>
    </row>
    <row r="51" spans="1:3">
      <c r="A51" s="52" t="s">
        <v>244</v>
      </c>
      <c r="B51" s="52" t="s">
        <v>194</v>
      </c>
      <c r="C51" s="51">
        <v>0</v>
      </c>
    </row>
    <row r="52" spans="1:3">
      <c r="A52" s="52" t="s">
        <v>244</v>
      </c>
      <c r="B52" s="52" t="s">
        <v>246</v>
      </c>
      <c r="C52" s="51">
        <v>0</v>
      </c>
    </row>
    <row r="53" spans="1:3">
      <c r="A53" s="52" t="s">
        <v>244</v>
      </c>
      <c r="B53" s="52" t="s">
        <v>195</v>
      </c>
      <c r="C53" s="51">
        <v>0</v>
      </c>
    </row>
    <row r="54" spans="1:3">
      <c r="A54" s="52" t="s">
        <v>244</v>
      </c>
      <c r="B54" s="52" t="s">
        <v>197</v>
      </c>
      <c r="C54" s="51">
        <v>0</v>
      </c>
    </row>
    <row r="55" spans="1:3">
      <c r="A55" s="52" t="s">
        <v>244</v>
      </c>
      <c r="B55" s="52" t="s">
        <v>200</v>
      </c>
      <c r="C55" s="51">
        <v>0</v>
      </c>
    </row>
    <row r="56" spans="1:3">
      <c r="A56" s="52" t="s">
        <v>244</v>
      </c>
      <c r="B56" s="52" t="s">
        <v>247</v>
      </c>
      <c r="C56" s="51">
        <v>0</v>
      </c>
    </row>
    <row r="57" spans="1:3">
      <c r="A57" s="52" t="s">
        <v>248</v>
      </c>
      <c r="B57" s="52" t="s">
        <v>203</v>
      </c>
      <c r="C57" s="51">
        <f>SUM(C58:C83)</f>
        <v>0</v>
      </c>
    </row>
    <row r="58" spans="1:3">
      <c r="A58" s="52" t="s">
        <v>249</v>
      </c>
      <c r="B58" s="52" t="s">
        <v>205</v>
      </c>
      <c r="C58" s="51">
        <v>0</v>
      </c>
    </row>
    <row r="59" spans="1:3">
      <c r="A59" s="52" t="s">
        <v>249</v>
      </c>
      <c r="B59" s="52" t="s">
        <v>206</v>
      </c>
      <c r="C59" s="51">
        <v>0</v>
      </c>
    </row>
    <row r="60" spans="1:3">
      <c r="A60" s="52" t="s">
        <v>249</v>
      </c>
      <c r="B60" s="52" t="s">
        <v>250</v>
      </c>
      <c r="C60" s="51">
        <v>0</v>
      </c>
    </row>
    <row r="61" spans="1:3">
      <c r="A61" s="52" t="s">
        <v>249</v>
      </c>
      <c r="B61" s="52" t="s">
        <v>207</v>
      </c>
      <c r="C61" s="51">
        <v>0</v>
      </c>
    </row>
    <row r="62" spans="1:3">
      <c r="A62" s="52" t="s">
        <v>249</v>
      </c>
      <c r="B62" s="52" t="s">
        <v>208</v>
      </c>
      <c r="C62" s="51">
        <v>0</v>
      </c>
    </row>
    <row r="63" spans="1:3">
      <c r="A63" s="52" t="s">
        <v>249</v>
      </c>
      <c r="B63" s="52" t="s">
        <v>209</v>
      </c>
      <c r="C63" s="51">
        <v>0</v>
      </c>
    </row>
    <row r="64" spans="1:3">
      <c r="A64" s="52" t="s">
        <v>249</v>
      </c>
      <c r="B64" s="52" t="s">
        <v>210</v>
      </c>
      <c r="C64" s="51">
        <v>0</v>
      </c>
    </row>
    <row r="65" spans="1:3">
      <c r="A65" s="52" t="s">
        <v>249</v>
      </c>
      <c r="B65" s="52" t="s">
        <v>251</v>
      </c>
      <c r="C65" s="51">
        <v>0</v>
      </c>
    </row>
    <row r="66" spans="1:3">
      <c r="A66" s="52" t="s">
        <v>249</v>
      </c>
      <c r="B66" s="52" t="s">
        <v>211</v>
      </c>
      <c r="C66" s="51">
        <v>0</v>
      </c>
    </row>
    <row r="67" spans="1:3">
      <c r="A67" s="52" t="s">
        <v>249</v>
      </c>
      <c r="B67" s="52" t="s">
        <v>212</v>
      </c>
      <c r="C67" s="51">
        <v>0</v>
      </c>
    </row>
    <row r="68" spans="1:3">
      <c r="A68" s="52" t="s">
        <v>249</v>
      </c>
      <c r="B68" s="52" t="s">
        <v>226</v>
      </c>
      <c r="C68" s="51">
        <v>0</v>
      </c>
    </row>
    <row r="69" spans="1:3">
      <c r="A69" s="52" t="s">
        <v>249</v>
      </c>
      <c r="B69" s="52" t="s">
        <v>230</v>
      </c>
      <c r="C69" s="51">
        <v>0</v>
      </c>
    </row>
    <row r="70" spans="1:3">
      <c r="A70" s="52" t="s">
        <v>249</v>
      </c>
      <c r="B70" s="52" t="s">
        <v>252</v>
      </c>
      <c r="C70" s="51">
        <v>0</v>
      </c>
    </row>
    <row r="71" spans="1:3">
      <c r="A71" s="52" t="s">
        <v>249</v>
      </c>
      <c r="B71" s="52" t="s">
        <v>217</v>
      </c>
      <c r="C71" s="51">
        <v>0</v>
      </c>
    </row>
    <row r="72" spans="1:3">
      <c r="A72" s="52" t="s">
        <v>249</v>
      </c>
      <c r="B72" s="52" t="s">
        <v>219</v>
      </c>
      <c r="C72" s="51">
        <v>0</v>
      </c>
    </row>
    <row r="73" spans="1:3">
      <c r="A73" s="52" t="s">
        <v>249</v>
      </c>
      <c r="B73" s="52" t="s">
        <v>224</v>
      </c>
      <c r="C73" s="51">
        <v>0</v>
      </c>
    </row>
    <row r="74" spans="1:3">
      <c r="A74" s="52" t="s">
        <v>249</v>
      </c>
      <c r="B74" s="52" t="s">
        <v>253</v>
      </c>
      <c r="C74" s="51">
        <v>0</v>
      </c>
    </row>
    <row r="75" spans="1:3">
      <c r="A75" s="52" t="s">
        <v>249</v>
      </c>
      <c r="B75" s="52" t="s">
        <v>254</v>
      </c>
      <c r="C75" s="51">
        <v>0</v>
      </c>
    </row>
    <row r="76" spans="1:3">
      <c r="A76" s="52" t="s">
        <v>249</v>
      </c>
      <c r="B76" s="52" t="s">
        <v>221</v>
      </c>
      <c r="C76" s="51">
        <v>0</v>
      </c>
    </row>
    <row r="77" spans="1:3">
      <c r="A77" s="52" t="s">
        <v>249</v>
      </c>
      <c r="B77" s="52" t="s">
        <v>222</v>
      </c>
      <c r="C77" s="51">
        <v>0</v>
      </c>
    </row>
    <row r="78" spans="1:3">
      <c r="A78" s="52" t="s">
        <v>249</v>
      </c>
      <c r="B78" s="52" t="s">
        <v>213</v>
      </c>
      <c r="C78" s="51">
        <v>0</v>
      </c>
    </row>
    <row r="79" spans="1:3">
      <c r="A79" s="52" t="s">
        <v>249</v>
      </c>
      <c r="B79" s="52" t="s">
        <v>214</v>
      </c>
      <c r="C79" s="51">
        <v>0</v>
      </c>
    </row>
    <row r="80" spans="1:3">
      <c r="A80" s="52" t="s">
        <v>249</v>
      </c>
      <c r="B80" s="52" t="s">
        <v>228</v>
      </c>
      <c r="C80" s="51">
        <v>0</v>
      </c>
    </row>
    <row r="81" spans="1:3">
      <c r="A81" s="52" t="s">
        <v>249</v>
      </c>
      <c r="B81" s="52" t="s">
        <v>215</v>
      </c>
      <c r="C81" s="51">
        <v>0</v>
      </c>
    </row>
    <row r="82" spans="1:3">
      <c r="A82" s="52" t="s">
        <v>249</v>
      </c>
      <c r="B82" s="52" t="s">
        <v>255</v>
      </c>
      <c r="C82" s="51">
        <v>0</v>
      </c>
    </row>
    <row r="83" spans="1:3">
      <c r="A83" s="52" t="s">
        <v>249</v>
      </c>
      <c r="B83" s="52" t="s">
        <v>232</v>
      </c>
      <c r="C83" s="51">
        <v>0</v>
      </c>
    </row>
    <row r="84" spans="1:3">
      <c r="A84" s="52" t="s">
        <v>256</v>
      </c>
      <c r="B84" s="52" t="s">
        <v>257</v>
      </c>
      <c r="C84" s="53">
        <f>SUM(C85:C88)</f>
        <v>0.84</v>
      </c>
    </row>
    <row r="85" spans="1:3">
      <c r="A85" s="52" t="s">
        <v>258</v>
      </c>
      <c r="B85" s="52" t="s">
        <v>259</v>
      </c>
      <c r="C85" s="51">
        <v>0</v>
      </c>
    </row>
    <row r="86" spans="1:3">
      <c r="A86" s="52" t="s">
        <v>260</v>
      </c>
      <c r="B86" s="52" t="s">
        <v>261</v>
      </c>
      <c r="C86" s="51">
        <v>0</v>
      </c>
    </row>
    <row r="87" spans="1:3">
      <c r="A87" s="52" t="s">
        <v>260</v>
      </c>
      <c r="B87" s="52" t="s">
        <v>262</v>
      </c>
      <c r="C87" s="51">
        <v>0.84</v>
      </c>
    </row>
    <row r="88" spans="1:3">
      <c r="A88" s="52" t="s">
        <v>263</v>
      </c>
      <c r="B88" s="52" t="s">
        <v>264</v>
      </c>
      <c r="C88" s="51">
        <v>0</v>
      </c>
    </row>
    <row r="89" spans="1:3">
      <c r="A89" s="55" t="s">
        <v>98</v>
      </c>
      <c r="B89" s="56"/>
      <c r="C89" s="56"/>
    </row>
  </sheetData>
  <mergeCells count="3">
    <mergeCell ref="A1:C1"/>
    <mergeCell ref="A2:C2"/>
    <mergeCell ref="A3:B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F30" sqref="F30"/>
    </sheetView>
  </sheetViews>
  <sheetFormatPr defaultColWidth="9" defaultRowHeight="14.25" outlineLevelRow="7" outlineLevelCol="6"/>
  <cols>
    <col min="1" max="7" width="20.6333333333333" customWidth="1"/>
  </cols>
  <sheetData>
    <row r="1" ht="13.5" customHeight="1" spans="1:7">
      <c r="A1" s="1" t="s">
        <v>265</v>
      </c>
      <c r="B1" s="1"/>
      <c r="C1" s="1"/>
      <c r="D1" s="1"/>
      <c r="E1" s="1"/>
      <c r="F1" s="1"/>
      <c r="G1" s="1"/>
    </row>
    <row r="2" ht="15" customHeight="1" spans="1:7">
      <c r="A2" s="38" t="s">
        <v>266</v>
      </c>
      <c r="B2" s="38"/>
      <c r="C2" s="38"/>
      <c r="D2" s="38"/>
      <c r="E2" s="38"/>
      <c r="F2" s="38"/>
      <c r="G2" s="38"/>
    </row>
    <row r="3" ht="15" customHeight="1" spans="1:7">
      <c r="A3" s="28" t="s">
        <v>18</v>
      </c>
      <c r="B3" s="28"/>
      <c r="C3" s="28"/>
      <c r="D3" s="28"/>
      <c r="E3" s="41" t="s">
        <v>19</v>
      </c>
      <c r="F3" s="41"/>
      <c r="G3" s="41"/>
    </row>
    <row r="4" ht="15" customHeight="1" spans="1:7">
      <c r="A4" s="9" t="s">
        <v>171</v>
      </c>
      <c r="B4" s="9"/>
      <c r="C4" s="9" t="s">
        <v>267</v>
      </c>
      <c r="D4" s="4" t="s">
        <v>111</v>
      </c>
      <c r="E4" s="4" t="s">
        <v>112</v>
      </c>
      <c r="F4" s="4"/>
      <c r="G4" s="4"/>
    </row>
    <row r="5" spans="1:7">
      <c r="A5" s="4" t="s">
        <v>109</v>
      </c>
      <c r="B5" s="4" t="s">
        <v>110</v>
      </c>
      <c r="C5" s="9"/>
      <c r="D5" s="4"/>
      <c r="E5" s="4" t="s">
        <v>80</v>
      </c>
      <c r="F5" s="4" t="s">
        <v>268</v>
      </c>
      <c r="G5" s="4" t="s">
        <v>174</v>
      </c>
    </row>
    <row r="6" ht="15" customHeight="1" spans="1:7">
      <c r="A6" s="5" t="s">
        <v>90</v>
      </c>
      <c r="B6" s="5"/>
      <c r="C6" s="10" t="s">
        <v>177</v>
      </c>
      <c r="D6" s="5">
        <v>2</v>
      </c>
      <c r="E6" s="5" t="s">
        <v>269</v>
      </c>
      <c r="F6" s="5">
        <v>4</v>
      </c>
      <c r="G6" s="5">
        <v>5</v>
      </c>
    </row>
    <row r="7" spans="1:7">
      <c r="A7" s="10"/>
      <c r="B7" s="10" t="s">
        <v>76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1">
      <c r="A8" s="7" t="s">
        <v>98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scale="9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opLeftCell="A4" workbookViewId="0">
      <selection activeCell="B12" sqref="B12"/>
    </sheetView>
  </sheetViews>
  <sheetFormatPr defaultColWidth="9" defaultRowHeight="14.25" outlineLevelCol="6"/>
  <cols>
    <col min="1" max="7" width="20.6333333333333" customWidth="1"/>
  </cols>
  <sheetData>
    <row r="1" ht="13.5" customHeight="1" spans="1:7">
      <c r="A1" s="1" t="s">
        <v>270</v>
      </c>
      <c r="B1" s="1"/>
      <c r="C1" s="1"/>
      <c r="D1" s="1"/>
      <c r="E1" s="1"/>
      <c r="F1" s="1"/>
      <c r="G1" s="1"/>
    </row>
    <row r="2" ht="15" customHeight="1" spans="1:7">
      <c r="A2" s="38" t="s">
        <v>271</v>
      </c>
      <c r="B2" s="38"/>
      <c r="C2" s="38"/>
      <c r="D2" s="38"/>
      <c r="E2" s="38"/>
      <c r="F2" s="38"/>
      <c r="G2" s="38"/>
    </row>
    <row r="3" ht="15" customHeight="1" spans="1:7">
      <c r="A3" s="28" t="s">
        <v>18</v>
      </c>
      <c r="B3" s="28"/>
      <c r="C3" s="28"/>
      <c r="D3" s="28"/>
      <c r="E3" s="41" t="s">
        <v>19</v>
      </c>
      <c r="F3" s="41"/>
      <c r="G3" s="41"/>
    </row>
    <row r="4" ht="15" customHeight="1" spans="1:7">
      <c r="A4" s="9" t="s">
        <v>171</v>
      </c>
      <c r="B4" s="9"/>
      <c r="C4" s="9" t="s">
        <v>267</v>
      </c>
      <c r="D4" s="4" t="s">
        <v>111</v>
      </c>
      <c r="E4" s="4" t="s">
        <v>112</v>
      </c>
      <c r="F4" s="4"/>
      <c r="G4" s="4"/>
    </row>
    <row r="5" spans="1:7">
      <c r="A5" s="4" t="s">
        <v>109</v>
      </c>
      <c r="B5" s="4" t="s">
        <v>110</v>
      </c>
      <c r="C5" s="9"/>
      <c r="D5" s="4"/>
      <c r="E5" s="4" t="s">
        <v>80</v>
      </c>
      <c r="F5" s="4" t="s">
        <v>268</v>
      </c>
      <c r="G5" s="4" t="s">
        <v>174</v>
      </c>
    </row>
    <row r="6" ht="15" customHeight="1" spans="1:7">
      <c r="A6" s="5" t="s">
        <v>90</v>
      </c>
      <c r="B6" s="5"/>
      <c r="C6" s="10" t="s">
        <v>177</v>
      </c>
      <c r="D6" s="5">
        <v>2</v>
      </c>
      <c r="E6" s="5" t="s">
        <v>269</v>
      </c>
      <c r="F6" s="5">
        <v>4</v>
      </c>
      <c r="G6" s="5">
        <v>5</v>
      </c>
    </row>
    <row r="7" spans="1:7">
      <c r="A7" s="5"/>
      <c r="B7" s="5" t="s">
        <v>76</v>
      </c>
      <c r="C7" s="11">
        <f t="shared" ref="C7:C10" si="0">D7+E7</f>
        <v>0</v>
      </c>
      <c r="D7" s="26">
        <v>0</v>
      </c>
      <c r="E7" s="26">
        <f t="shared" ref="E7:E10" si="1">F7+G7</f>
        <v>0</v>
      </c>
      <c r="F7" s="26">
        <v>0</v>
      </c>
      <c r="G7" s="26">
        <v>0</v>
      </c>
    </row>
    <row r="8" spans="1:7">
      <c r="A8" s="12" t="s">
        <v>272</v>
      </c>
      <c r="B8" s="42"/>
      <c r="C8" s="11">
        <f t="shared" si="0"/>
        <v>0</v>
      </c>
      <c r="D8" s="26">
        <v>0</v>
      </c>
      <c r="E8" s="26">
        <f t="shared" si="1"/>
        <v>0</v>
      </c>
      <c r="F8" s="26">
        <v>0</v>
      </c>
      <c r="G8" s="26">
        <v>0</v>
      </c>
    </row>
    <row r="9" spans="1:7">
      <c r="A9" s="12" t="s">
        <v>273</v>
      </c>
      <c r="B9" s="42"/>
      <c r="C9" s="11">
        <f t="shared" si="0"/>
        <v>0</v>
      </c>
      <c r="D9" s="26">
        <v>0</v>
      </c>
      <c r="E9" s="26">
        <f t="shared" si="1"/>
        <v>0</v>
      </c>
      <c r="F9" s="26">
        <v>0</v>
      </c>
      <c r="G9" s="26">
        <v>0</v>
      </c>
    </row>
    <row r="10" spans="1:7">
      <c r="A10" s="12" t="s">
        <v>274</v>
      </c>
      <c r="B10" s="42"/>
      <c r="C10" s="11">
        <f t="shared" si="0"/>
        <v>0</v>
      </c>
      <c r="D10" s="26">
        <v>0</v>
      </c>
      <c r="E10" s="26">
        <f t="shared" si="1"/>
        <v>0</v>
      </c>
      <c r="F10" s="26">
        <v>0</v>
      </c>
      <c r="G10" s="26">
        <v>0</v>
      </c>
    </row>
    <row r="11" spans="1:1">
      <c r="A11" s="7" t="s">
        <v>98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scale="9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opLeftCell="A8" workbookViewId="0">
      <selection activeCell="H35" sqref="H35:H36"/>
    </sheetView>
  </sheetViews>
  <sheetFormatPr defaultColWidth="9" defaultRowHeight="14.25"/>
  <cols>
    <col min="1" max="12" width="15.6333333333333" customWidth="1"/>
  </cols>
  <sheetData>
    <row r="1" ht="13.5" customHeight="1" spans="1:12">
      <c r="A1" s="1" t="s">
        <v>275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38" t="s">
        <v>276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15" customHeight="1" spans="1:12">
      <c r="A3" s="28" t="s">
        <v>72</v>
      </c>
      <c r="B3" s="28"/>
      <c r="C3" s="28"/>
      <c r="D3" s="28"/>
      <c r="E3" s="28"/>
      <c r="F3" s="28"/>
      <c r="G3" s="41" t="s">
        <v>19</v>
      </c>
      <c r="H3" s="41"/>
      <c r="I3" s="41"/>
      <c r="J3" s="41"/>
      <c r="K3" s="41"/>
      <c r="L3" s="41"/>
    </row>
    <row r="4" ht="35.25" customHeight="1" spans="1:12">
      <c r="A4" s="4" t="s">
        <v>22</v>
      </c>
      <c r="B4" s="4" t="s">
        <v>277</v>
      </c>
      <c r="C4" s="9" t="s">
        <v>278</v>
      </c>
      <c r="D4" s="9"/>
      <c r="E4" s="9"/>
      <c r="F4" s="9"/>
      <c r="G4" s="9" t="s">
        <v>279</v>
      </c>
      <c r="H4" s="9"/>
      <c r="I4" s="9"/>
      <c r="J4" s="9"/>
      <c r="K4" s="4" t="s">
        <v>280</v>
      </c>
      <c r="L4" s="4" t="s">
        <v>281</v>
      </c>
    </row>
    <row r="5" spans="1:12">
      <c r="A5" s="4"/>
      <c r="B5" s="4"/>
      <c r="C5" s="4" t="s">
        <v>80</v>
      </c>
      <c r="D5" s="4" t="s">
        <v>106</v>
      </c>
      <c r="E5" s="4" t="s">
        <v>107</v>
      </c>
      <c r="F5" s="4" t="s">
        <v>108</v>
      </c>
      <c r="G5" s="4" t="s">
        <v>80</v>
      </c>
      <c r="H5" s="4" t="s">
        <v>106</v>
      </c>
      <c r="I5" s="4" t="s">
        <v>107</v>
      </c>
      <c r="J5" s="4" t="s">
        <v>108</v>
      </c>
      <c r="K5" s="4" t="s">
        <v>282</v>
      </c>
      <c r="L5" s="4" t="s">
        <v>282</v>
      </c>
    </row>
    <row r="6" spans="1:12">
      <c r="A6" s="5" t="s">
        <v>90</v>
      </c>
      <c r="B6" s="5">
        <v>1</v>
      </c>
      <c r="C6" s="5" t="s">
        <v>283</v>
      </c>
      <c r="D6" s="5">
        <v>3</v>
      </c>
      <c r="E6" s="5">
        <v>4</v>
      </c>
      <c r="F6" s="5">
        <v>5</v>
      </c>
      <c r="G6" s="5" t="s">
        <v>284</v>
      </c>
      <c r="H6" s="5">
        <v>7</v>
      </c>
      <c r="I6" s="5">
        <v>8</v>
      </c>
      <c r="J6" s="5">
        <v>9</v>
      </c>
      <c r="K6" s="5" t="s">
        <v>285</v>
      </c>
      <c r="L6" s="5" t="s">
        <v>286</v>
      </c>
    </row>
    <row r="7" ht="25" customHeight="1" spans="1:12">
      <c r="A7" s="5" t="s">
        <v>76</v>
      </c>
      <c r="B7" s="26">
        <v>2.1</v>
      </c>
      <c r="C7" s="26">
        <v>2.1</v>
      </c>
      <c r="D7" s="26">
        <v>2.1</v>
      </c>
      <c r="E7" s="26">
        <v>0</v>
      </c>
      <c r="F7" s="26">
        <v>0</v>
      </c>
      <c r="G7" s="26">
        <v>2.1</v>
      </c>
      <c r="H7" s="26">
        <v>2.1</v>
      </c>
      <c r="I7" s="26">
        <v>0</v>
      </c>
      <c r="J7" s="26">
        <v>0</v>
      </c>
      <c r="K7" s="26">
        <f t="shared" ref="K7:K12" si="0">G7-C7</f>
        <v>0</v>
      </c>
      <c r="L7" s="26">
        <f t="shared" ref="L7:L12" si="1">K7/C7</f>
        <v>0</v>
      </c>
    </row>
    <row r="8" ht="25" customHeight="1" spans="1:12">
      <c r="A8" s="12" t="s">
        <v>287</v>
      </c>
      <c r="B8" s="26">
        <f t="shared" ref="B7:B12" si="2">C8</f>
        <v>0</v>
      </c>
      <c r="C8" s="26">
        <v>0</v>
      </c>
      <c r="D8" s="26">
        <v>0</v>
      </c>
      <c r="E8" s="26">
        <v>0</v>
      </c>
      <c r="F8" s="26">
        <v>0</v>
      </c>
      <c r="G8" s="26">
        <f t="shared" ref="G7:G12" si="3">H8+I8+J8</f>
        <v>0</v>
      </c>
      <c r="H8" s="26">
        <v>0</v>
      </c>
      <c r="I8" s="26">
        <v>0</v>
      </c>
      <c r="J8" s="26">
        <v>0</v>
      </c>
      <c r="K8" s="26">
        <f t="shared" si="0"/>
        <v>0</v>
      </c>
      <c r="L8" s="26">
        <v>0</v>
      </c>
    </row>
    <row r="9" ht="25" customHeight="1" spans="1:12">
      <c r="A9" s="12" t="s">
        <v>288</v>
      </c>
      <c r="B9" s="26">
        <f t="shared" si="2"/>
        <v>0</v>
      </c>
      <c r="C9" s="26">
        <f>D9</f>
        <v>0</v>
      </c>
      <c r="D9" s="26">
        <v>0</v>
      </c>
      <c r="E9" s="26">
        <v>0</v>
      </c>
      <c r="F9" s="26">
        <v>0</v>
      </c>
      <c r="G9" s="26">
        <f t="shared" si="3"/>
        <v>0.1</v>
      </c>
      <c r="H9" s="26">
        <v>0.1</v>
      </c>
      <c r="I9" s="26">
        <v>0</v>
      </c>
      <c r="J9" s="26">
        <v>0</v>
      </c>
      <c r="K9" s="26">
        <f t="shared" si="0"/>
        <v>0.1</v>
      </c>
      <c r="L9" s="26">
        <v>0</v>
      </c>
    </row>
    <row r="10" ht="25" customHeight="1" spans="1:12">
      <c r="A10" s="12" t="s">
        <v>289</v>
      </c>
      <c r="B10" s="26">
        <f t="shared" si="2"/>
        <v>2</v>
      </c>
      <c r="C10" s="26">
        <f>D10</f>
        <v>2</v>
      </c>
      <c r="D10" s="26">
        <v>2</v>
      </c>
      <c r="E10" s="26">
        <v>0</v>
      </c>
      <c r="F10" s="26">
        <v>0</v>
      </c>
      <c r="G10" s="26">
        <f t="shared" si="3"/>
        <v>2</v>
      </c>
      <c r="H10" s="26">
        <v>2</v>
      </c>
      <c r="I10" s="26">
        <v>0</v>
      </c>
      <c r="J10" s="26">
        <v>0</v>
      </c>
      <c r="K10" s="26">
        <f t="shared" si="0"/>
        <v>0</v>
      </c>
      <c r="L10" s="26">
        <f t="shared" si="1"/>
        <v>0</v>
      </c>
    </row>
    <row r="11" ht="25" customHeight="1" spans="1:12">
      <c r="A11" s="12" t="s">
        <v>290</v>
      </c>
      <c r="B11" s="26">
        <f t="shared" si="2"/>
        <v>2</v>
      </c>
      <c r="C11" s="26">
        <f>D11</f>
        <v>2</v>
      </c>
      <c r="D11" s="26">
        <v>2</v>
      </c>
      <c r="E11" s="26">
        <v>0</v>
      </c>
      <c r="F11" s="26">
        <v>0</v>
      </c>
      <c r="G11" s="26">
        <f t="shared" si="3"/>
        <v>2</v>
      </c>
      <c r="H11" s="26">
        <v>2</v>
      </c>
      <c r="I11" s="26">
        <v>0</v>
      </c>
      <c r="J11" s="26">
        <v>0</v>
      </c>
      <c r="K11" s="26">
        <f t="shared" si="0"/>
        <v>0</v>
      </c>
      <c r="L11" s="26">
        <f t="shared" si="1"/>
        <v>0</v>
      </c>
    </row>
    <row r="12" ht="25" customHeight="1" spans="1:12">
      <c r="A12" s="12" t="s">
        <v>291</v>
      </c>
      <c r="B12" s="26">
        <f t="shared" si="2"/>
        <v>0</v>
      </c>
      <c r="C12" s="26">
        <v>0</v>
      </c>
      <c r="D12" s="26">
        <v>0</v>
      </c>
      <c r="E12" s="26">
        <v>0</v>
      </c>
      <c r="F12" s="26">
        <v>0</v>
      </c>
      <c r="G12" s="26">
        <f t="shared" si="3"/>
        <v>0</v>
      </c>
      <c r="H12" s="26">
        <v>0</v>
      </c>
      <c r="I12" s="26">
        <v>0</v>
      </c>
      <c r="J12" s="26">
        <v>0</v>
      </c>
      <c r="K12" s="26">
        <f t="shared" si="0"/>
        <v>0</v>
      </c>
      <c r="L12" s="26">
        <v>0</v>
      </c>
    </row>
    <row r="13" spans="1:12">
      <c r="A13" s="39" t="s">
        <v>292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ht="45" customHeight="1" spans="1:1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</sheetData>
  <mergeCells count="9">
    <mergeCell ref="A1:L1"/>
    <mergeCell ref="A2:L2"/>
    <mergeCell ref="A3:F3"/>
    <mergeCell ref="G3:L3"/>
    <mergeCell ref="C4:F4"/>
    <mergeCell ref="G4:J4"/>
    <mergeCell ref="A4:A5"/>
    <mergeCell ref="B4:B5"/>
    <mergeCell ref="A13:L15"/>
  </mergeCells>
  <pageMargins left="0.75" right="0.75" top="1" bottom="1" header="0.5" footer="0.5"/>
  <pageSetup paperSize="9" scale="7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workbookViewId="0">
      <pane xSplit="18" ySplit="5" topLeftCell="S6" activePane="bottomRight" state="frozen"/>
      <selection/>
      <selection pane="topRight"/>
      <selection pane="bottomLeft"/>
      <selection pane="bottomRight" activeCell="T18" sqref="$A1:$XFD1048576"/>
    </sheetView>
  </sheetViews>
  <sheetFormatPr defaultColWidth="9" defaultRowHeight="14.25"/>
  <cols>
    <col min="1" max="4" width="9" style="15"/>
    <col min="5" max="5" width="9" style="27"/>
    <col min="6" max="6" width="16" style="15" customWidth="1"/>
  </cols>
  <sheetData>
    <row r="1" ht="13.5" customHeight="1" spans="1:18">
      <c r="A1" s="1" t="s">
        <v>293</v>
      </c>
      <c r="B1" s="1"/>
      <c r="C1" s="1"/>
      <c r="D1" s="1"/>
      <c r="E1" s="17"/>
      <c r="F1" s="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ht="15" customHeight="1" spans="1:18">
      <c r="A2" s="18" t="s">
        <v>294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28" t="s">
        <v>18</v>
      </c>
      <c r="B3" s="28"/>
      <c r="C3" s="28"/>
      <c r="D3" s="28"/>
      <c r="E3" s="32"/>
      <c r="F3" s="28"/>
      <c r="G3" s="33"/>
      <c r="H3" s="33"/>
      <c r="I3" s="33"/>
      <c r="J3" s="33"/>
      <c r="K3" s="33"/>
      <c r="L3" s="33"/>
      <c r="M3" s="35" t="s">
        <v>19</v>
      </c>
      <c r="N3" s="35"/>
      <c r="O3" s="35"/>
      <c r="P3" s="35"/>
      <c r="Q3" s="35"/>
      <c r="R3" s="35"/>
    </row>
    <row r="4" ht="15" customHeight="1" spans="1:18">
      <c r="A4" s="4" t="s">
        <v>73</v>
      </c>
      <c r="B4" s="9" t="s">
        <v>295</v>
      </c>
      <c r="C4" s="9" t="s">
        <v>171</v>
      </c>
      <c r="D4" s="9"/>
      <c r="E4" s="4"/>
      <c r="F4" s="9"/>
      <c r="G4" s="4" t="s">
        <v>267</v>
      </c>
      <c r="H4" s="4" t="s">
        <v>77</v>
      </c>
      <c r="I4" s="4"/>
      <c r="J4" s="4"/>
      <c r="K4" s="4"/>
      <c r="L4" s="4" t="s">
        <v>78</v>
      </c>
      <c r="M4" s="4" t="s">
        <v>79</v>
      </c>
      <c r="N4" s="4"/>
      <c r="O4" s="4"/>
      <c r="P4" s="4"/>
      <c r="Q4" s="4"/>
      <c r="R4" s="4"/>
    </row>
    <row r="5" ht="24" customHeight="1" spans="1:18">
      <c r="A5" s="4"/>
      <c r="B5" s="9"/>
      <c r="C5" s="9" t="s">
        <v>109</v>
      </c>
      <c r="D5" s="9" t="s">
        <v>110</v>
      </c>
      <c r="E5" s="4" t="s">
        <v>109</v>
      </c>
      <c r="F5" s="9" t="s">
        <v>110</v>
      </c>
      <c r="G5" s="4"/>
      <c r="H5" s="4" t="s">
        <v>80</v>
      </c>
      <c r="I5" s="4" t="s">
        <v>106</v>
      </c>
      <c r="J5" s="4" t="s">
        <v>107</v>
      </c>
      <c r="K5" s="4" t="s">
        <v>108</v>
      </c>
      <c r="L5" s="4"/>
      <c r="M5" s="4" t="s">
        <v>80</v>
      </c>
      <c r="N5" s="4" t="s">
        <v>84</v>
      </c>
      <c r="O5" s="4" t="s">
        <v>85</v>
      </c>
      <c r="P5" s="4" t="s">
        <v>86</v>
      </c>
      <c r="Q5" s="4" t="s">
        <v>87</v>
      </c>
      <c r="R5" s="4" t="s">
        <v>88</v>
      </c>
    </row>
    <row r="6" ht="15" customHeight="1" spans="1:18">
      <c r="A6" s="5" t="s">
        <v>90</v>
      </c>
      <c r="B6" s="5"/>
      <c r="C6" s="5"/>
      <c r="D6" s="5"/>
      <c r="E6" s="5"/>
      <c r="F6" s="5"/>
      <c r="G6" s="5" t="s">
        <v>296</v>
      </c>
      <c r="H6" s="5" t="s">
        <v>283</v>
      </c>
      <c r="I6" s="5">
        <v>3</v>
      </c>
      <c r="J6" s="5">
        <v>4</v>
      </c>
      <c r="K6" s="5">
        <v>5</v>
      </c>
      <c r="L6" s="5">
        <v>6</v>
      </c>
      <c r="M6" s="36" t="s">
        <v>297</v>
      </c>
      <c r="N6" s="5">
        <v>8</v>
      </c>
      <c r="O6" s="5">
        <v>9</v>
      </c>
      <c r="P6" s="5">
        <v>10</v>
      </c>
      <c r="Q6" s="5">
        <v>11</v>
      </c>
      <c r="R6" s="5">
        <v>12</v>
      </c>
    </row>
    <row r="7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7"/>
      <c r="N7" s="5"/>
      <c r="O7" s="5"/>
      <c r="P7" s="5"/>
      <c r="Q7" s="5"/>
      <c r="R7" s="5"/>
    </row>
    <row r="8" ht="15" customHeight="1" spans="1:18">
      <c r="A8" s="10"/>
      <c r="B8" s="10"/>
      <c r="C8" s="10"/>
      <c r="D8" s="10"/>
      <c r="E8" s="5"/>
      <c r="F8" s="10" t="s">
        <v>76</v>
      </c>
      <c r="G8" s="11">
        <f t="shared" ref="G8:G20" si="0">H8+L8+M8</f>
        <v>0</v>
      </c>
      <c r="H8" s="11">
        <f>I8+J8+K8</f>
        <v>0</v>
      </c>
      <c r="I8" s="11">
        <v>0</v>
      </c>
      <c r="J8" s="11">
        <v>0</v>
      </c>
      <c r="K8" s="11">
        <v>0</v>
      </c>
      <c r="L8" s="11">
        <v>0</v>
      </c>
      <c r="M8" s="11">
        <f t="shared" ref="M8:M16" si="1">N8+O8+P8+Q8+R8</f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</row>
    <row r="9" ht="24" customHeight="1" spans="1:18">
      <c r="A9" s="5" t="s">
        <v>298</v>
      </c>
      <c r="B9" s="5"/>
      <c r="C9" s="10"/>
      <c r="D9" s="10"/>
      <c r="E9" s="5"/>
      <c r="F9" s="5"/>
      <c r="G9" s="11">
        <f t="shared" si="0"/>
        <v>348.31</v>
      </c>
      <c r="H9" s="11">
        <f>I9+J9+K9</f>
        <v>348.31</v>
      </c>
      <c r="I9" s="11">
        <f>I10+I19</f>
        <v>348.31</v>
      </c>
      <c r="J9" s="11">
        <v>0</v>
      </c>
      <c r="K9" s="11">
        <v>0</v>
      </c>
      <c r="L9" s="11">
        <v>0</v>
      </c>
      <c r="M9" s="11">
        <f t="shared" si="1"/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</row>
    <row r="10" ht="24" customHeight="1" spans="1:18">
      <c r="A10" s="10"/>
      <c r="B10" s="5" t="s">
        <v>299</v>
      </c>
      <c r="C10" s="10"/>
      <c r="D10" s="10"/>
      <c r="E10" s="5"/>
      <c r="F10" s="5"/>
      <c r="G10" s="11">
        <f t="shared" si="0"/>
        <v>330.71</v>
      </c>
      <c r="H10" s="11">
        <f>I10</f>
        <v>330.71</v>
      </c>
      <c r="I10" s="11">
        <f>SUM(I11:I18)</f>
        <v>330.71</v>
      </c>
      <c r="J10" s="11">
        <v>0</v>
      </c>
      <c r="K10" s="11">
        <v>0</v>
      </c>
      <c r="L10" s="11">
        <v>0</v>
      </c>
      <c r="M10" s="11">
        <f t="shared" si="1"/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</row>
    <row r="11" ht="24" customHeight="1" spans="1:18">
      <c r="A11" s="10"/>
      <c r="B11" s="5"/>
      <c r="C11" s="5">
        <v>2080201</v>
      </c>
      <c r="D11" s="5" t="s">
        <v>300</v>
      </c>
      <c r="E11" s="5">
        <v>30101</v>
      </c>
      <c r="F11" s="10" t="s">
        <v>301</v>
      </c>
      <c r="G11" s="11">
        <f t="shared" si="0"/>
        <v>159.05</v>
      </c>
      <c r="H11" s="11">
        <f t="shared" ref="H11:H20" si="2">I11+J11+K11</f>
        <v>159.05</v>
      </c>
      <c r="I11" s="11">
        <v>159.05</v>
      </c>
      <c r="J11" s="11">
        <v>0</v>
      </c>
      <c r="K11" s="11">
        <v>0</v>
      </c>
      <c r="L11" s="11">
        <v>0</v>
      </c>
      <c r="M11" s="11">
        <f t="shared" si="1"/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</row>
    <row r="12" ht="24" customHeight="1" spans="1:18">
      <c r="A12" s="10"/>
      <c r="B12" s="5"/>
      <c r="C12" s="5">
        <v>2080201</v>
      </c>
      <c r="D12" s="5" t="s">
        <v>300</v>
      </c>
      <c r="E12" s="5">
        <v>30102</v>
      </c>
      <c r="F12" s="10" t="s">
        <v>302</v>
      </c>
      <c r="G12" s="11">
        <f t="shared" si="0"/>
        <v>32</v>
      </c>
      <c r="H12" s="11">
        <f t="shared" si="2"/>
        <v>32</v>
      </c>
      <c r="I12" s="11">
        <v>32</v>
      </c>
      <c r="J12" s="11">
        <v>0</v>
      </c>
      <c r="K12" s="11">
        <v>0</v>
      </c>
      <c r="L12" s="11">
        <v>0</v>
      </c>
      <c r="M12" s="11">
        <f t="shared" si="1"/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</row>
    <row r="13" ht="24" customHeight="1" spans="1:18">
      <c r="A13" s="10"/>
      <c r="B13" s="5"/>
      <c r="C13" s="5">
        <v>2080201</v>
      </c>
      <c r="D13" s="5" t="s">
        <v>300</v>
      </c>
      <c r="E13" s="5">
        <v>30302</v>
      </c>
      <c r="F13" s="5" t="s">
        <v>303</v>
      </c>
      <c r="G13" s="11">
        <f t="shared" si="0"/>
        <v>0.84</v>
      </c>
      <c r="H13" s="11">
        <f t="shared" si="2"/>
        <v>0.84</v>
      </c>
      <c r="I13" s="11">
        <v>0.84</v>
      </c>
      <c r="J13" s="11">
        <v>0</v>
      </c>
      <c r="K13" s="11">
        <v>0</v>
      </c>
      <c r="L13" s="11">
        <v>0</v>
      </c>
      <c r="M13" s="11">
        <f t="shared" si="1"/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</row>
    <row r="14" ht="24" customHeight="1" spans="1:18">
      <c r="A14" s="10"/>
      <c r="B14" s="5"/>
      <c r="C14" s="5">
        <v>2080505</v>
      </c>
      <c r="D14" s="5" t="s">
        <v>304</v>
      </c>
      <c r="E14" s="5">
        <v>30108</v>
      </c>
      <c r="F14" s="5" t="s">
        <v>305</v>
      </c>
      <c r="G14" s="11">
        <f t="shared" si="0"/>
        <v>67.88</v>
      </c>
      <c r="H14" s="11">
        <f t="shared" si="2"/>
        <v>67.88</v>
      </c>
      <c r="I14" s="11">
        <v>67.88</v>
      </c>
      <c r="J14" s="11">
        <v>0</v>
      </c>
      <c r="K14" s="11">
        <v>0</v>
      </c>
      <c r="L14" s="11">
        <v>0</v>
      </c>
      <c r="M14" s="11">
        <f t="shared" si="1"/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</row>
    <row r="15" ht="24" customHeight="1" spans="1:18">
      <c r="A15" s="10"/>
      <c r="B15" s="5"/>
      <c r="C15" s="5">
        <v>2080506</v>
      </c>
      <c r="D15" s="5" t="s">
        <v>306</v>
      </c>
      <c r="E15" s="5">
        <v>30108</v>
      </c>
      <c r="F15" s="10" t="s">
        <v>307</v>
      </c>
      <c r="G15" s="11">
        <f t="shared" si="0"/>
        <v>0</v>
      </c>
      <c r="H15" s="11">
        <f t="shared" si="2"/>
        <v>0</v>
      </c>
      <c r="I15" s="24">
        <v>0</v>
      </c>
      <c r="J15" s="11">
        <v>0</v>
      </c>
      <c r="K15" s="11">
        <v>0</v>
      </c>
      <c r="L15" s="11">
        <v>0</v>
      </c>
      <c r="M15" s="11">
        <f t="shared" si="1"/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</row>
    <row r="16" ht="24" customHeight="1" spans="1:18">
      <c r="A16" s="10"/>
      <c r="B16" s="5"/>
      <c r="C16" s="5">
        <v>2010301</v>
      </c>
      <c r="D16" s="5" t="s">
        <v>300</v>
      </c>
      <c r="E16" s="5">
        <v>30239</v>
      </c>
      <c r="F16" s="10" t="s">
        <v>308</v>
      </c>
      <c r="G16" s="11">
        <f t="shared" si="0"/>
        <v>6</v>
      </c>
      <c r="H16" s="11">
        <f t="shared" si="2"/>
        <v>6</v>
      </c>
      <c r="I16" s="24">
        <v>6</v>
      </c>
      <c r="J16" s="11">
        <v>0</v>
      </c>
      <c r="K16" s="11">
        <v>0</v>
      </c>
      <c r="L16" s="11">
        <v>0</v>
      </c>
      <c r="M16" s="11">
        <f t="shared" si="1"/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</row>
    <row r="17" ht="24" customHeight="1" spans="1:18">
      <c r="A17" s="10"/>
      <c r="B17" s="5"/>
      <c r="C17" s="29">
        <v>2101199</v>
      </c>
      <c r="D17" s="30" t="s">
        <v>156</v>
      </c>
      <c r="E17" s="5">
        <v>30112</v>
      </c>
      <c r="F17" s="10" t="s">
        <v>309</v>
      </c>
      <c r="G17" s="11">
        <f t="shared" si="0"/>
        <v>8.52</v>
      </c>
      <c r="H17" s="11">
        <f t="shared" si="2"/>
        <v>8.52</v>
      </c>
      <c r="I17" s="24">
        <v>8.52</v>
      </c>
      <c r="J17" s="11">
        <v>0</v>
      </c>
      <c r="K17" s="11">
        <v>0</v>
      </c>
      <c r="L17" s="11">
        <v>0</v>
      </c>
      <c r="M17" s="11">
        <f t="shared" ref="M17:M26" si="3">N17+O17+P17+Q17+R17</f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</row>
    <row r="18" ht="24" customHeight="1" spans="1:18">
      <c r="A18" s="10"/>
      <c r="B18" s="5"/>
      <c r="C18" s="29">
        <v>2210201</v>
      </c>
      <c r="D18" s="30" t="s">
        <v>310</v>
      </c>
      <c r="E18" s="5">
        <v>30113</v>
      </c>
      <c r="F18" s="10" t="s">
        <v>310</v>
      </c>
      <c r="G18" s="11">
        <f t="shared" si="0"/>
        <v>56.42</v>
      </c>
      <c r="H18" s="11">
        <f t="shared" si="2"/>
        <v>56.42</v>
      </c>
      <c r="I18" s="11">
        <v>56.42</v>
      </c>
      <c r="J18" s="11">
        <v>0</v>
      </c>
      <c r="K18" s="11">
        <v>0</v>
      </c>
      <c r="L18" s="11">
        <v>0</v>
      </c>
      <c r="M18" s="11">
        <f t="shared" si="3"/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</row>
    <row r="19" ht="35.25" customHeight="1" spans="1:18">
      <c r="A19" s="10"/>
      <c r="B19" s="5" t="s">
        <v>311</v>
      </c>
      <c r="C19" s="10"/>
      <c r="D19" s="5"/>
      <c r="E19" s="5"/>
      <c r="F19" s="10"/>
      <c r="G19" s="34">
        <f t="shared" si="0"/>
        <v>17.6</v>
      </c>
      <c r="H19" s="34">
        <f t="shared" si="2"/>
        <v>17.6</v>
      </c>
      <c r="I19" s="34">
        <v>17.6</v>
      </c>
      <c r="J19" s="11">
        <v>0</v>
      </c>
      <c r="K19" s="11">
        <v>0</v>
      </c>
      <c r="L19" s="11">
        <v>0</v>
      </c>
      <c r="M19" s="11">
        <f t="shared" si="3"/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</row>
    <row r="20" ht="24" customHeight="1" spans="1:18">
      <c r="A20" s="10"/>
      <c r="B20" s="5"/>
      <c r="C20" s="5">
        <v>2080201</v>
      </c>
      <c r="D20" s="5" t="s">
        <v>300</v>
      </c>
      <c r="E20" s="5">
        <v>30201</v>
      </c>
      <c r="F20" s="10" t="s">
        <v>312</v>
      </c>
      <c r="G20" s="11">
        <f t="shared" si="0"/>
        <v>7.582</v>
      </c>
      <c r="H20" s="11">
        <f t="shared" si="2"/>
        <v>7.582</v>
      </c>
      <c r="I20" s="11">
        <v>7.582</v>
      </c>
      <c r="J20" s="11">
        <v>0</v>
      </c>
      <c r="K20" s="11">
        <v>0</v>
      </c>
      <c r="L20" s="11">
        <v>0</v>
      </c>
      <c r="M20" s="11">
        <f t="shared" si="3"/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</row>
    <row r="21" ht="24" customHeight="1" spans="1:18">
      <c r="A21" s="10"/>
      <c r="B21" s="5"/>
      <c r="C21" s="5">
        <v>2080201</v>
      </c>
      <c r="D21" s="5" t="s">
        <v>300</v>
      </c>
      <c r="E21" s="5">
        <v>30205</v>
      </c>
      <c r="F21" s="10" t="s">
        <v>313</v>
      </c>
      <c r="G21" s="11">
        <f t="shared" ref="G21:G27" si="4">H21+L21+M21</f>
        <v>0.65</v>
      </c>
      <c r="H21" s="11">
        <f t="shared" ref="H21:H27" si="5">I21+J21+K21</f>
        <v>0.65</v>
      </c>
      <c r="I21" s="11">
        <v>0.65</v>
      </c>
      <c r="J21" s="11">
        <v>0</v>
      </c>
      <c r="K21" s="11">
        <v>0</v>
      </c>
      <c r="L21" s="11">
        <v>0</v>
      </c>
      <c r="M21" s="11">
        <f t="shared" si="3"/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</row>
    <row r="22" ht="24" customHeight="1" spans="1:18">
      <c r="A22" s="5"/>
      <c r="B22" s="5"/>
      <c r="C22" s="5">
        <v>2080201</v>
      </c>
      <c r="D22" s="5" t="s">
        <v>300</v>
      </c>
      <c r="E22" s="5">
        <v>30206</v>
      </c>
      <c r="F22" s="10" t="s">
        <v>314</v>
      </c>
      <c r="G22" s="11">
        <f t="shared" si="4"/>
        <v>2.6</v>
      </c>
      <c r="H22" s="11">
        <f t="shared" si="5"/>
        <v>2.6</v>
      </c>
      <c r="I22" s="11">
        <v>2.6</v>
      </c>
      <c r="J22" s="11">
        <v>0</v>
      </c>
      <c r="K22" s="11">
        <v>0</v>
      </c>
      <c r="L22" s="11">
        <v>0</v>
      </c>
      <c r="M22" s="11">
        <f t="shared" si="3"/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</row>
    <row r="23" ht="24" customHeight="1" spans="1:18">
      <c r="A23" s="5"/>
      <c r="B23" s="5"/>
      <c r="C23" s="5">
        <v>2080201</v>
      </c>
      <c r="D23" s="5" t="s">
        <v>300</v>
      </c>
      <c r="E23" s="5">
        <v>30207</v>
      </c>
      <c r="F23" s="10" t="s">
        <v>315</v>
      </c>
      <c r="G23" s="11">
        <f t="shared" si="4"/>
        <v>2.268</v>
      </c>
      <c r="H23" s="11">
        <f t="shared" si="5"/>
        <v>2.268</v>
      </c>
      <c r="I23" s="11">
        <v>2.268</v>
      </c>
      <c r="J23" s="11"/>
      <c r="K23" s="11"/>
      <c r="L23" s="11"/>
      <c r="M23" s="11"/>
      <c r="N23" s="11"/>
      <c r="O23" s="11"/>
      <c r="P23" s="11"/>
      <c r="Q23" s="11"/>
      <c r="R23" s="11"/>
    </row>
    <row r="24" ht="24" customHeight="1" spans="1:18">
      <c r="A24" s="10"/>
      <c r="B24" s="5"/>
      <c r="C24" s="5">
        <v>2080201</v>
      </c>
      <c r="D24" s="5" t="s">
        <v>300</v>
      </c>
      <c r="E24" s="5">
        <v>30215</v>
      </c>
      <c r="F24" s="10" t="s">
        <v>316</v>
      </c>
      <c r="G24" s="11">
        <f t="shared" si="4"/>
        <v>0.1</v>
      </c>
      <c r="H24" s="11">
        <f t="shared" si="5"/>
        <v>0.1</v>
      </c>
      <c r="I24" s="11">
        <v>0.1</v>
      </c>
      <c r="J24" s="11">
        <v>0</v>
      </c>
      <c r="K24" s="11">
        <v>0</v>
      </c>
      <c r="L24" s="11">
        <v>0</v>
      </c>
      <c r="M24" s="11">
        <f>N24+O24+P24+Q24+R24</f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</row>
    <row r="25" ht="24" customHeight="1" spans="1:18">
      <c r="A25" s="10"/>
      <c r="B25" s="5"/>
      <c r="C25" s="5">
        <v>2080201</v>
      </c>
      <c r="D25" s="5" t="s">
        <v>300</v>
      </c>
      <c r="E25" s="5">
        <v>30216</v>
      </c>
      <c r="F25" s="10" t="s">
        <v>317</v>
      </c>
      <c r="G25" s="11">
        <f t="shared" si="4"/>
        <v>0.3</v>
      </c>
      <c r="H25" s="11">
        <f t="shared" si="5"/>
        <v>0.3</v>
      </c>
      <c r="I25" s="11">
        <v>0.3</v>
      </c>
      <c r="J25" s="11">
        <v>0</v>
      </c>
      <c r="K25" s="11">
        <v>0</v>
      </c>
      <c r="L25" s="11">
        <v>0</v>
      </c>
      <c r="M25" s="11">
        <f>N25+O25+P25+Q25+R25</f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</row>
    <row r="26" ht="24" customHeight="1" spans="1:18">
      <c r="A26" s="10"/>
      <c r="B26" s="5"/>
      <c r="C26" s="5">
        <v>2080201</v>
      </c>
      <c r="D26" s="5" t="s">
        <v>300</v>
      </c>
      <c r="E26" s="5">
        <v>30217</v>
      </c>
      <c r="F26" s="10" t="s">
        <v>318</v>
      </c>
      <c r="G26" s="11">
        <f t="shared" si="4"/>
        <v>0.1</v>
      </c>
      <c r="H26" s="11">
        <f t="shared" si="5"/>
        <v>0.1</v>
      </c>
      <c r="I26" s="11">
        <v>0.1</v>
      </c>
      <c r="J26" s="11">
        <v>0</v>
      </c>
      <c r="K26" s="11">
        <v>0</v>
      </c>
      <c r="L26" s="11">
        <v>0</v>
      </c>
      <c r="M26" s="11">
        <f>N26+O26+P26+Q26+R26</f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</row>
    <row r="27" ht="35.25" customHeight="1" spans="1:18">
      <c r="A27" s="10"/>
      <c r="B27" s="5"/>
      <c r="C27" s="5">
        <v>2080201</v>
      </c>
      <c r="D27" s="5" t="s">
        <v>300</v>
      </c>
      <c r="E27" s="5">
        <v>30231</v>
      </c>
      <c r="F27" s="10" t="s">
        <v>319</v>
      </c>
      <c r="G27" s="11">
        <f t="shared" si="4"/>
        <v>2</v>
      </c>
      <c r="H27" s="11">
        <f t="shared" si="5"/>
        <v>2</v>
      </c>
      <c r="I27" s="11">
        <v>2</v>
      </c>
      <c r="J27" s="11">
        <v>0</v>
      </c>
      <c r="K27" s="11">
        <v>0</v>
      </c>
      <c r="L27" s="11">
        <v>0</v>
      </c>
      <c r="M27" s="11">
        <f>N27+O27+P27+Q27+R27</f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</row>
    <row r="28" spans="1:1">
      <c r="A28" s="7" t="s">
        <v>98</v>
      </c>
    </row>
  </sheetData>
  <mergeCells count="25">
    <mergeCell ref="A1:R1"/>
    <mergeCell ref="A2:R2"/>
    <mergeCell ref="A3:F3"/>
    <mergeCell ref="M3:R3"/>
    <mergeCell ref="C4:D4"/>
    <mergeCell ref="E4:F4"/>
    <mergeCell ref="H4:K4"/>
    <mergeCell ref="M4:R4"/>
    <mergeCell ref="A4:A5"/>
    <mergeCell ref="B4:B5"/>
    <mergeCell ref="G4:G5"/>
    <mergeCell ref="G6:G7"/>
    <mergeCell ref="H6:H7"/>
    <mergeCell ref="I6:I7"/>
    <mergeCell ref="J6:J7"/>
    <mergeCell ref="K6:K7"/>
    <mergeCell ref="L4:L5"/>
    <mergeCell ref="L6:L7"/>
    <mergeCell ref="M6:M7"/>
    <mergeCell ref="N6:N7"/>
    <mergeCell ref="O6:O7"/>
    <mergeCell ref="P6:P7"/>
    <mergeCell ref="Q6:Q7"/>
    <mergeCell ref="R6:R7"/>
    <mergeCell ref="A6:F7"/>
  </mergeCells>
  <pageMargins left="0.75" right="0.75" top="1" bottom="1" header="0.5" footer="0.5"/>
  <pageSetup paperSize="9" scale="7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zoomScale="115" zoomScaleNormal="115" workbookViewId="0">
      <selection activeCell="D10" sqref="D10"/>
    </sheetView>
  </sheetViews>
  <sheetFormatPr defaultColWidth="9" defaultRowHeight="14.25"/>
  <cols>
    <col min="3" max="3" width="9" style="15"/>
    <col min="4" max="4" width="23.9666666666667" style="15" customWidth="1"/>
    <col min="5" max="6" width="9" style="15"/>
  </cols>
  <sheetData>
    <row r="1" ht="13.5" customHeight="1" spans="1:18">
      <c r="A1" s="16" t="s">
        <v>320</v>
      </c>
      <c r="B1" s="16"/>
      <c r="C1" s="17"/>
      <c r="D1" s="17"/>
      <c r="E1" s="17"/>
      <c r="F1" s="17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ht="15" customHeight="1" spans="1:18">
      <c r="A2" s="18" t="s">
        <v>321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19" t="s">
        <v>18</v>
      </c>
      <c r="B3" s="19"/>
      <c r="C3" s="20"/>
      <c r="D3" s="20"/>
      <c r="E3" s="20"/>
      <c r="F3" s="20"/>
      <c r="G3" s="19"/>
      <c r="H3" s="19"/>
      <c r="I3" s="19"/>
      <c r="J3" s="19"/>
      <c r="K3" s="19"/>
      <c r="L3" s="19"/>
      <c r="M3" s="25" t="s">
        <v>19</v>
      </c>
      <c r="N3" s="25"/>
      <c r="O3" s="25"/>
      <c r="P3" s="25"/>
      <c r="Q3" s="25"/>
      <c r="R3" s="25"/>
    </row>
    <row r="4" ht="15" customHeight="1" spans="1:18">
      <c r="A4" s="4" t="s">
        <v>73</v>
      </c>
      <c r="B4" s="4" t="s">
        <v>295</v>
      </c>
      <c r="C4" s="9" t="s">
        <v>171</v>
      </c>
      <c r="D4" s="9"/>
      <c r="E4" s="9" t="s">
        <v>322</v>
      </c>
      <c r="F4" s="9"/>
      <c r="G4" s="4" t="s">
        <v>267</v>
      </c>
      <c r="H4" s="4" t="s">
        <v>77</v>
      </c>
      <c r="I4" s="4"/>
      <c r="J4" s="4"/>
      <c r="K4" s="4"/>
      <c r="L4" s="4" t="s">
        <v>78</v>
      </c>
      <c r="M4" s="4" t="s">
        <v>79</v>
      </c>
      <c r="N4" s="4"/>
      <c r="O4" s="4"/>
      <c r="P4" s="4"/>
      <c r="Q4" s="4"/>
      <c r="R4" s="4"/>
    </row>
    <row r="5" ht="28" customHeight="1" spans="1:18">
      <c r="A5" s="4"/>
      <c r="B5" s="4"/>
      <c r="C5" s="9" t="s">
        <v>109</v>
      </c>
      <c r="D5" s="9" t="s">
        <v>110</v>
      </c>
      <c r="E5" s="9" t="s">
        <v>109</v>
      </c>
      <c r="F5" s="9" t="s">
        <v>110</v>
      </c>
      <c r="G5" s="4"/>
      <c r="H5" s="4" t="s">
        <v>80</v>
      </c>
      <c r="I5" s="4" t="s">
        <v>106</v>
      </c>
      <c r="J5" s="4" t="s">
        <v>107</v>
      </c>
      <c r="K5" s="4" t="s">
        <v>108</v>
      </c>
      <c r="L5" s="4"/>
      <c r="M5" s="4" t="s">
        <v>80</v>
      </c>
      <c r="N5" s="4" t="s">
        <v>84</v>
      </c>
      <c r="O5" s="4" t="s">
        <v>85</v>
      </c>
      <c r="P5" s="4" t="s">
        <v>86</v>
      </c>
      <c r="Q5" s="4" t="s">
        <v>87</v>
      </c>
      <c r="R5" s="4" t="s">
        <v>88</v>
      </c>
    </row>
    <row r="6" ht="24" customHeight="1" spans="1:18">
      <c r="A6" s="5" t="s">
        <v>90</v>
      </c>
      <c r="B6" s="5"/>
      <c r="C6" s="5"/>
      <c r="D6" s="5"/>
      <c r="E6" s="5"/>
      <c r="F6" s="5"/>
      <c r="G6" s="5" t="s">
        <v>296</v>
      </c>
      <c r="H6" s="10" t="s">
        <v>283</v>
      </c>
      <c r="I6" s="10">
        <v>3</v>
      </c>
      <c r="J6" s="10">
        <v>4</v>
      </c>
      <c r="K6" s="10">
        <v>5</v>
      </c>
      <c r="L6" s="10">
        <v>6</v>
      </c>
      <c r="M6" s="5" t="s">
        <v>297</v>
      </c>
      <c r="N6" s="10">
        <v>8</v>
      </c>
      <c r="O6" s="10">
        <v>9</v>
      </c>
      <c r="P6" s="10">
        <v>10</v>
      </c>
      <c r="Q6" s="10">
        <v>11</v>
      </c>
      <c r="R6" s="10">
        <v>12</v>
      </c>
    </row>
    <row r="7" spans="1:18">
      <c r="A7" s="5"/>
      <c r="B7" s="5"/>
      <c r="C7" s="5"/>
      <c r="D7" s="5"/>
      <c r="E7" s="5"/>
      <c r="F7" s="5" t="s">
        <v>76</v>
      </c>
      <c r="G7" s="23">
        <f>H7</f>
        <v>2714.51</v>
      </c>
      <c r="H7" s="24">
        <f>I7</f>
        <v>2714.51</v>
      </c>
      <c r="I7" s="11">
        <f>I9</f>
        <v>2714.51</v>
      </c>
      <c r="J7" s="11">
        <v>0</v>
      </c>
      <c r="K7" s="11">
        <v>0</v>
      </c>
      <c r="L7" s="11">
        <v>0</v>
      </c>
      <c r="M7" s="26">
        <f t="shared" ref="M7:M12" si="0">N7+O7+P7+Q7+R7</f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</row>
    <row r="8" ht="24" spans="1:18">
      <c r="A8" s="6" t="s">
        <v>298</v>
      </c>
      <c r="B8" s="12"/>
      <c r="C8" s="10"/>
      <c r="D8" s="10"/>
      <c r="E8" s="10"/>
      <c r="F8" s="10"/>
      <c r="G8" s="23">
        <f>H8</f>
        <v>2714.51</v>
      </c>
      <c r="H8" s="24">
        <f>I8</f>
        <v>2714.51</v>
      </c>
      <c r="I8" s="11">
        <f>I9</f>
        <v>2714.51</v>
      </c>
      <c r="J8" s="11">
        <v>0</v>
      </c>
      <c r="K8" s="11">
        <v>0</v>
      </c>
      <c r="L8" s="11">
        <v>0</v>
      </c>
      <c r="M8" s="26">
        <f t="shared" si="0"/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</row>
    <row r="9" ht="24" spans="1:18">
      <c r="A9" s="6"/>
      <c r="B9" s="6" t="s">
        <v>323</v>
      </c>
      <c r="C9" s="5"/>
      <c r="D9" s="5"/>
      <c r="E9" s="5"/>
      <c r="F9" s="5"/>
      <c r="G9" s="23">
        <f>H9</f>
        <v>2714.51</v>
      </c>
      <c r="H9" s="24">
        <f>I9</f>
        <v>2714.51</v>
      </c>
      <c r="I9" s="11">
        <f>SUM(I10:I20)</f>
        <v>2714.51</v>
      </c>
      <c r="J9" s="11">
        <v>0</v>
      </c>
      <c r="K9" s="11">
        <v>0</v>
      </c>
      <c r="L9" s="11">
        <v>0</v>
      </c>
      <c r="M9" s="26">
        <f t="shared" si="0"/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</row>
    <row r="10" ht="21.6" customHeight="1" spans="1:18">
      <c r="A10" s="12"/>
      <c r="B10" s="12"/>
      <c r="C10" s="21">
        <v>2080801</v>
      </c>
      <c r="D10" s="22" t="s">
        <v>324</v>
      </c>
      <c r="E10" s="10">
        <v>30304</v>
      </c>
      <c r="F10" s="10" t="s">
        <v>325</v>
      </c>
      <c r="G10" s="23">
        <f t="shared" ref="G10:G20" si="1">H10</f>
        <v>800</v>
      </c>
      <c r="H10" s="24">
        <f t="shared" ref="H10:H20" si="2">I10</f>
        <v>800</v>
      </c>
      <c r="I10" s="11">
        <v>800</v>
      </c>
      <c r="J10" s="11">
        <v>0</v>
      </c>
      <c r="K10" s="11">
        <v>0</v>
      </c>
      <c r="L10" s="11">
        <v>0</v>
      </c>
      <c r="M10" s="26">
        <f t="shared" si="0"/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</row>
    <row r="11" ht="21.6" customHeight="1" spans="1:18">
      <c r="A11" s="6"/>
      <c r="B11" s="6"/>
      <c r="C11" s="21">
        <v>2081001</v>
      </c>
      <c r="D11" s="22" t="s">
        <v>326</v>
      </c>
      <c r="E11" s="10">
        <v>30305</v>
      </c>
      <c r="F11" s="10" t="s">
        <v>327</v>
      </c>
      <c r="G11" s="23">
        <f t="shared" si="1"/>
        <v>140</v>
      </c>
      <c r="H11" s="24">
        <f t="shared" si="2"/>
        <v>140</v>
      </c>
      <c r="I11" s="11">
        <v>140</v>
      </c>
      <c r="J11" s="11">
        <v>0</v>
      </c>
      <c r="K11" s="11">
        <v>0</v>
      </c>
      <c r="L11" s="11">
        <v>0</v>
      </c>
      <c r="M11" s="26">
        <f t="shared" si="0"/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</row>
    <row r="12" ht="21.6" customHeight="1" spans="1:18">
      <c r="A12" s="6"/>
      <c r="B12" s="6"/>
      <c r="C12" s="21">
        <v>2081002</v>
      </c>
      <c r="D12" s="22" t="s">
        <v>328</v>
      </c>
      <c r="E12" s="10">
        <v>30299</v>
      </c>
      <c r="F12" s="10" t="s">
        <v>327</v>
      </c>
      <c r="G12" s="23">
        <f t="shared" si="1"/>
        <v>340</v>
      </c>
      <c r="H12" s="24">
        <f t="shared" si="2"/>
        <v>340</v>
      </c>
      <c r="I12" s="11">
        <v>340</v>
      </c>
      <c r="J12" s="11">
        <v>0</v>
      </c>
      <c r="K12" s="11">
        <v>0</v>
      </c>
      <c r="L12" s="11">
        <v>0</v>
      </c>
      <c r="M12" s="26">
        <f t="shared" si="0"/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</row>
    <row r="13" ht="21.6" customHeight="1" spans="1:18">
      <c r="A13" s="6"/>
      <c r="B13" s="6"/>
      <c r="C13" s="21">
        <v>2081006</v>
      </c>
      <c r="D13" s="22" t="s">
        <v>329</v>
      </c>
      <c r="E13" s="10">
        <v>30299</v>
      </c>
      <c r="F13" s="10" t="s">
        <v>327</v>
      </c>
      <c r="G13" s="23">
        <f t="shared" si="1"/>
        <v>8</v>
      </c>
      <c r="H13" s="24">
        <f t="shared" si="2"/>
        <v>8</v>
      </c>
      <c r="I13" s="11">
        <v>8</v>
      </c>
      <c r="J13" s="11"/>
      <c r="K13" s="11"/>
      <c r="L13" s="11"/>
      <c r="M13" s="26"/>
      <c r="N13" s="11"/>
      <c r="O13" s="11"/>
      <c r="P13" s="11"/>
      <c r="Q13" s="11"/>
      <c r="R13" s="11"/>
    </row>
    <row r="14" ht="21.6" customHeight="1" spans="1:18">
      <c r="A14" s="6"/>
      <c r="B14" s="6"/>
      <c r="C14" s="21">
        <v>2081107</v>
      </c>
      <c r="D14" s="22" t="s">
        <v>330</v>
      </c>
      <c r="E14" s="10">
        <v>30305</v>
      </c>
      <c r="F14" s="10" t="s">
        <v>327</v>
      </c>
      <c r="G14" s="23">
        <f t="shared" si="1"/>
        <v>400</v>
      </c>
      <c r="H14" s="24">
        <f t="shared" si="2"/>
        <v>400</v>
      </c>
      <c r="I14" s="11">
        <v>400</v>
      </c>
      <c r="J14" s="11">
        <v>0</v>
      </c>
      <c r="K14" s="11">
        <v>0</v>
      </c>
      <c r="L14" s="11">
        <v>0</v>
      </c>
      <c r="M14" s="26">
        <f t="shared" ref="M14:M20" si="3">N14+O14+P14+Q14+R14</f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</row>
    <row r="15" ht="21.6" customHeight="1" spans="1:18">
      <c r="A15" s="6"/>
      <c r="B15" s="6"/>
      <c r="C15" s="21">
        <v>2081901</v>
      </c>
      <c r="D15" s="22" t="s">
        <v>331</v>
      </c>
      <c r="E15" s="10">
        <v>30305</v>
      </c>
      <c r="F15" s="10" t="s">
        <v>327</v>
      </c>
      <c r="G15" s="23">
        <f t="shared" si="1"/>
        <v>163.09</v>
      </c>
      <c r="H15" s="24">
        <f t="shared" si="2"/>
        <v>163.09</v>
      </c>
      <c r="I15" s="11">
        <v>163.09</v>
      </c>
      <c r="J15" s="11">
        <v>0</v>
      </c>
      <c r="K15" s="11">
        <v>0</v>
      </c>
      <c r="L15" s="11">
        <v>0</v>
      </c>
      <c r="M15" s="26">
        <f t="shared" si="3"/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</row>
    <row r="16" ht="21.6" customHeight="1" spans="1:18">
      <c r="A16" s="6"/>
      <c r="B16" s="6"/>
      <c r="C16" s="21">
        <v>2081902</v>
      </c>
      <c r="D16" s="22" t="s">
        <v>332</v>
      </c>
      <c r="E16" s="10">
        <v>30305</v>
      </c>
      <c r="F16" s="10" t="s">
        <v>327</v>
      </c>
      <c r="G16" s="23">
        <f t="shared" si="1"/>
        <v>473</v>
      </c>
      <c r="H16" s="24">
        <f t="shared" si="2"/>
        <v>473</v>
      </c>
      <c r="I16" s="11">
        <v>473</v>
      </c>
      <c r="J16" s="11">
        <v>0</v>
      </c>
      <c r="K16" s="11">
        <v>0</v>
      </c>
      <c r="L16" s="11">
        <v>0</v>
      </c>
      <c r="M16" s="26">
        <f t="shared" si="3"/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</row>
    <row r="17" ht="21.6" customHeight="1" spans="1:18">
      <c r="A17" s="6"/>
      <c r="B17" s="6"/>
      <c r="C17" s="21">
        <v>2082001</v>
      </c>
      <c r="D17" s="22" t="s">
        <v>333</v>
      </c>
      <c r="E17" s="10">
        <v>30305</v>
      </c>
      <c r="F17" s="10" t="s">
        <v>327</v>
      </c>
      <c r="G17" s="23">
        <f t="shared" si="1"/>
        <v>27</v>
      </c>
      <c r="H17" s="24">
        <f t="shared" si="2"/>
        <v>27</v>
      </c>
      <c r="I17" s="11">
        <v>27</v>
      </c>
      <c r="J17" s="11">
        <v>0</v>
      </c>
      <c r="K17" s="11">
        <v>0</v>
      </c>
      <c r="L17" s="11">
        <v>0</v>
      </c>
      <c r="M17" s="26">
        <f t="shared" si="3"/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</row>
    <row r="18" ht="21.6" customHeight="1" spans="1:18">
      <c r="A18" s="6"/>
      <c r="B18" s="6"/>
      <c r="C18" s="21">
        <v>2082002</v>
      </c>
      <c r="D18" s="22" t="s">
        <v>334</v>
      </c>
      <c r="E18" s="10">
        <v>30305</v>
      </c>
      <c r="F18" s="10" t="s">
        <v>327</v>
      </c>
      <c r="G18" s="23">
        <f t="shared" si="1"/>
        <v>8</v>
      </c>
      <c r="H18" s="24">
        <f t="shared" si="2"/>
        <v>8</v>
      </c>
      <c r="I18" s="11">
        <v>8</v>
      </c>
      <c r="J18" s="11">
        <v>0</v>
      </c>
      <c r="K18" s="11">
        <v>0</v>
      </c>
      <c r="L18" s="11">
        <v>0</v>
      </c>
      <c r="M18" s="26">
        <f t="shared" si="3"/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</row>
    <row r="19" ht="21.6" customHeight="1" spans="1:18">
      <c r="A19" s="6"/>
      <c r="B19" s="6"/>
      <c r="C19" s="21">
        <v>2082102</v>
      </c>
      <c r="D19" s="22" t="s">
        <v>335</v>
      </c>
      <c r="E19" s="10">
        <v>30305</v>
      </c>
      <c r="F19" s="10" t="s">
        <v>327</v>
      </c>
      <c r="G19" s="23">
        <f t="shared" si="1"/>
        <v>350</v>
      </c>
      <c r="H19" s="24">
        <f t="shared" si="2"/>
        <v>350</v>
      </c>
      <c r="I19" s="11">
        <v>350</v>
      </c>
      <c r="J19" s="11">
        <v>0</v>
      </c>
      <c r="K19" s="11">
        <v>0</v>
      </c>
      <c r="L19" s="11">
        <v>0</v>
      </c>
      <c r="M19" s="26">
        <f t="shared" si="3"/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</row>
    <row r="20" ht="21.6" customHeight="1" spans="1:18">
      <c r="A20" s="6"/>
      <c r="B20" s="6"/>
      <c r="C20" s="21">
        <v>2082502</v>
      </c>
      <c r="D20" s="22" t="s">
        <v>336</v>
      </c>
      <c r="E20" s="10">
        <v>30305</v>
      </c>
      <c r="F20" s="10" t="s">
        <v>327</v>
      </c>
      <c r="G20" s="23">
        <f t="shared" si="1"/>
        <v>5.42</v>
      </c>
      <c r="H20" s="24">
        <f t="shared" si="2"/>
        <v>5.42</v>
      </c>
      <c r="I20" s="11">
        <v>5.42</v>
      </c>
      <c r="J20" s="11">
        <v>0</v>
      </c>
      <c r="K20" s="11">
        <v>0</v>
      </c>
      <c r="L20" s="11">
        <v>0</v>
      </c>
      <c r="M20" s="26">
        <f t="shared" si="3"/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</row>
    <row r="21" spans="1:1">
      <c r="A21" s="7" t="s">
        <v>98</v>
      </c>
    </row>
  </sheetData>
  <mergeCells count="13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4:A5"/>
    <mergeCell ref="B4:B5"/>
    <mergeCell ref="G4:G5"/>
    <mergeCell ref="L4:L5"/>
  </mergeCells>
  <pageMargins left="0.75" right="0.75" top="1" bottom="1" header="0.5" footer="0.5"/>
  <pageSetup paperSize="9" scale="7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D26" sqref="D26"/>
    </sheetView>
  </sheetViews>
  <sheetFormatPr defaultColWidth="9" defaultRowHeight="14.25" outlineLevelCol="4"/>
  <cols>
    <col min="1" max="5" width="40.6333333333333" customWidth="1"/>
  </cols>
  <sheetData>
    <row r="1" ht="13.5" customHeight="1" spans="1:5">
      <c r="A1" s="1" t="s">
        <v>337</v>
      </c>
      <c r="B1" s="1"/>
      <c r="C1" s="1"/>
      <c r="D1" s="1"/>
      <c r="E1" s="1"/>
    </row>
    <row r="2" ht="15" customHeight="1" spans="1:5">
      <c r="A2" s="2" t="s">
        <v>338</v>
      </c>
      <c r="B2" s="2"/>
      <c r="C2" s="2"/>
      <c r="D2" s="2"/>
      <c r="E2" s="2"/>
    </row>
    <row r="3" ht="15" customHeight="1" spans="1:5">
      <c r="A3" s="14" t="s">
        <v>18</v>
      </c>
      <c r="B3" s="14"/>
      <c r="C3" s="14"/>
      <c r="D3" s="13" t="s">
        <v>19</v>
      </c>
      <c r="E3" s="13"/>
    </row>
    <row r="4" ht="15" customHeight="1" spans="1:5">
      <c r="A4" s="9" t="s">
        <v>339</v>
      </c>
      <c r="B4" s="9" t="s">
        <v>340</v>
      </c>
      <c r="C4" s="9"/>
      <c r="D4" s="9"/>
      <c r="E4" s="9"/>
    </row>
    <row r="5" spans="1:5">
      <c r="A5" s="9"/>
      <c r="B5" s="9" t="s">
        <v>76</v>
      </c>
      <c r="C5" s="9" t="s">
        <v>341</v>
      </c>
      <c r="D5" s="9" t="s">
        <v>342</v>
      </c>
      <c r="E5" s="9" t="s">
        <v>343</v>
      </c>
    </row>
    <row r="6" spans="1:5">
      <c r="A6" s="10" t="s">
        <v>90</v>
      </c>
      <c r="B6" s="10" t="s">
        <v>344</v>
      </c>
      <c r="C6" s="10">
        <v>2</v>
      </c>
      <c r="D6" s="10">
        <v>3</v>
      </c>
      <c r="E6" s="10">
        <v>4</v>
      </c>
    </row>
    <row r="7" ht="24" customHeight="1" spans="1:5">
      <c r="A7" s="10" t="s">
        <v>76</v>
      </c>
      <c r="B7" s="11">
        <f t="shared" ref="B7:B9" si="0">C7+D7+E7</f>
        <v>0</v>
      </c>
      <c r="C7" s="11">
        <v>0</v>
      </c>
      <c r="D7" s="11">
        <v>0</v>
      </c>
      <c r="E7" s="11">
        <v>0</v>
      </c>
    </row>
    <row r="8" ht="24" customHeight="1" spans="1:5">
      <c r="A8" s="12" t="s">
        <v>345</v>
      </c>
      <c r="B8" s="11">
        <f t="shared" si="0"/>
        <v>0</v>
      </c>
      <c r="C8" s="11">
        <v>0</v>
      </c>
      <c r="D8" s="11">
        <v>0</v>
      </c>
      <c r="E8" s="11">
        <v>0</v>
      </c>
    </row>
    <row r="9" ht="24" customHeight="1" spans="1:5">
      <c r="A9" s="12" t="s">
        <v>346</v>
      </c>
      <c r="B9" s="11">
        <f t="shared" si="0"/>
        <v>0</v>
      </c>
      <c r="C9" s="11">
        <v>0</v>
      </c>
      <c r="D9" s="11">
        <v>0</v>
      </c>
      <c r="E9" s="11">
        <v>0</v>
      </c>
    </row>
    <row r="10" spans="1:1">
      <c r="A10" s="7" t="s">
        <v>98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75" right="0.75" top="1" bottom="1" header="0.5" footer="0.5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workbookViewId="0">
      <selection activeCell="B21" sqref="B21"/>
    </sheetView>
  </sheetViews>
  <sheetFormatPr defaultColWidth="9" defaultRowHeight="14.25" outlineLevelCol="5"/>
  <cols>
    <col min="1" max="6" width="30.6333333333333" customWidth="1"/>
  </cols>
  <sheetData>
    <row r="1" ht="13.5" customHeight="1" spans="1:6">
      <c r="A1" s="1" t="s">
        <v>347</v>
      </c>
      <c r="B1" s="1"/>
      <c r="C1" s="1"/>
      <c r="D1" s="1"/>
      <c r="E1" s="1"/>
      <c r="F1" s="1"/>
    </row>
    <row r="2" ht="15" customHeight="1" spans="1:6">
      <c r="A2" s="2" t="s">
        <v>348</v>
      </c>
      <c r="B2" s="2"/>
      <c r="C2" s="2"/>
      <c r="D2" s="2"/>
      <c r="E2" s="2"/>
      <c r="F2" s="2"/>
    </row>
    <row r="3" ht="15" customHeight="1" spans="1:6">
      <c r="A3" s="8" t="s">
        <v>18</v>
      </c>
      <c r="B3" s="8"/>
      <c r="C3" s="8"/>
      <c r="D3" s="8"/>
      <c r="E3" s="13" t="s">
        <v>19</v>
      </c>
      <c r="F3" s="13"/>
    </row>
    <row r="4" ht="15" customHeight="1" spans="1:6">
      <c r="A4" s="9" t="s">
        <v>73</v>
      </c>
      <c r="B4" s="9" t="s">
        <v>295</v>
      </c>
      <c r="C4" s="9" t="s">
        <v>349</v>
      </c>
      <c r="D4" s="9"/>
      <c r="E4" s="9"/>
      <c r="F4" s="9"/>
    </row>
    <row r="5" spans="1:6">
      <c r="A5" s="9"/>
      <c r="B5" s="9"/>
      <c r="C5" s="9" t="s">
        <v>76</v>
      </c>
      <c r="D5" s="9" t="s">
        <v>106</v>
      </c>
      <c r="E5" s="9" t="s">
        <v>350</v>
      </c>
      <c r="F5" s="9" t="s">
        <v>108</v>
      </c>
    </row>
    <row r="6" ht="15" customHeight="1" spans="1:6">
      <c r="A6" s="10" t="s">
        <v>90</v>
      </c>
      <c r="B6" s="10"/>
      <c r="C6" s="10" t="s">
        <v>344</v>
      </c>
      <c r="D6" s="10">
        <v>2</v>
      </c>
      <c r="E6" s="10">
        <v>3</v>
      </c>
      <c r="F6" s="10">
        <v>4</v>
      </c>
    </row>
    <row r="7" spans="1:6">
      <c r="A7" s="10"/>
      <c r="B7" s="10" t="s">
        <v>76</v>
      </c>
      <c r="C7" s="11">
        <f t="shared" ref="C7:C13" si="0">D7+E7+F7</f>
        <v>0</v>
      </c>
      <c r="D7" s="11">
        <v>0</v>
      </c>
      <c r="E7" s="11">
        <v>0</v>
      </c>
      <c r="F7" s="11">
        <v>0</v>
      </c>
    </row>
    <row r="8" spans="1:6">
      <c r="A8" s="12"/>
      <c r="B8" s="12"/>
      <c r="C8" s="11">
        <f t="shared" si="0"/>
        <v>0</v>
      </c>
      <c r="D8" s="11">
        <v>0</v>
      </c>
      <c r="E8" s="11">
        <v>0</v>
      </c>
      <c r="F8" s="11">
        <v>0</v>
      </c>
    </row>
    <row r="9" spans="1:6">
      <c r="A9" s="12"/>
      <c r="B9" s="12" t="s">
        <v>351</v>
      </c>
      <c r="C9" s="11">
        <f t="shared" si="0"/>
        <v>0</v>
      </c>
      <c r="D9" s="11">
        <v>0</v>
      </c>
      <c r="E9" s="11">
        <v>0</v>
      </c>
      <c r="F9" s="11">
        <v>0</v>
      </c>
    </row>
    <row r="10" spans="1:6">
      <c r="A10" s="12"/>
      <c r="B10" s="12" t="s">
        <v>352</v>
      </c>
      <c r="C10" s="11">
        <f t="shared" si="0"/>
        <v>0</v>
      </c>
      <c r="D10" s="11">
        <v>0</v>
      </c>
      <c r="E10" s="11">
        <v>0</v>
      </c>
      <c r="F10" s="11">
        <v>0</v>
      </c>
    </row>
    <row r="11" spans="1:6">
      <c r="A11" s="12"/>
      <c r="B11" s="12"/>
      <c r="C11" s="11">
        <f t="shared" si="0"/>
        <v>0</v>
      </c>
      <c r="D11" s="11">
        <v>0</v>
      </c>
      <c r="E11" s="11">
        <v>0</v>
      </c>
      <c r="F11" s="11">
        <v>0</v>
      </c>
    </row>
    <row r="12" spans="1:6">
      <c r="A12" s="12"/>
      <c r="B12" s="12" t="s">
        <v>353</v>
      </c>
      <c r="C12" s="11">
        <f t="shared" si="0"/>
        <v>0</v>
      </c>
      <c r="D12" s="11">
        <v>0</v>
      </c>
      <c r="E12" s="11">
        <v>0</v>
      </c>
      <c r="F12" s="11">
        <v>0</v>
      </c>
    </row>
    <row r="13" spans="1:6">
      <c r="A13" s="12"/>
      <c r="B13" s="12" t="s">
        <v>354</v>
      </c>
      <c r="C13" s="11">
        <f t="shared" si="0"/>
        <v>0</v>
      </c>
      <c r="D13" s="11">
        <v>0</v>
      </c>
      <c r="E13" s="11">
        <v>0</v>
      </c>
      <c r="F13" s="11">
        <v>0</v>
      </c>
    </row>
    <row r="14" spans="1:1">
      <c r="A14" s="7" t="s">
        <v>98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75" right="0.75" top="1" bottom="1" header="0.5" footer="0.5"/>
  <pageSetup paperSize="9" scale="7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L13" sqref="L13"/>
    </sheetView>
  </sheetViews>
  <sheetFormatPr defaultColWidth="9" defaultRowHeight="14.25"/>
  <cols>
    <col min="1" max="12" width="15.6333333333333" customWidth="1"/>
  </cols>
  <sheetData>
    <row r="1" ht="13.5" customHeight="1" spans="1:12">
      <c r="A1" s="1" t="s">
        <v>355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356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357</v>
      </c>
      <c r="B4" s="4" t="s">
        <v>73</v>
      </c>
      <c r="C4" s="4" t="s">
        <v>358</v>
      </c>
      <c r="D4" s="4" t="s">
        <v>295</v>
      </c>
      <c r="E4" s="4" t="s">
        <v>359</v>
      </c>
      <c r="F4" s="4" t="s">
        <v>360</v>
      </c>
      <c r="G4" s="4" t="s">
        <v>361</v>
      </c>
      <c r="H4" s="4" t="s">
        <v>362</v>
      </c>
      <c r="I4" s="4" t="s">
        <v>363</v>
      </c>
      <c r="J4" s="4" t="s">
        <v>364</v>
      </c>
      <c r="K4" s="4" t="s">
        <v>365</v>
      </c>
      <c r="L4" s="4" t="s">
        <v>366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ht="24" customHeigh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24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">
      <c r="A9" s="7"/>
    </row>
  </sheetData>
  <mergeCells count="15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单位收支预算总表</vt:lpstr>
      <vt:lpstr>单位收入预算总表</vt:lpstr>
      <vt:lpstr>单位支出预算总表</vt:lpstr>
      <vt:lpstr>财政拨款收支预算总表</vt:lpstr>
      <vt:lpstr>一般公共预算支出表</vt:lpstr>
      <vt:lpstr>一般公共预算基本支出明细表（按经济分类）</vt:lpstr>
      <vt:lpstr>政府性基金预算支出表</vt:lpstr>
      <vt:lpstr>国有资本经营预算支出表</vt:lpstr>
      <vt:lpstr>财政拨款“三公”经费预算支出表</vt:lpstr>
      <vt:lpstr>基本支出预算总表</vt:lpstr>
      <vt:lpstr>项目支出预算总表</vt:lpstr>
      <vt:lpstr>单位政府采购预算表</vt:lpstr>
      <vt:lpstr>省对下转移支付预算表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2023-02-14T09:53:00Z</dcterms:created>
  <dcterms:modified xsi:type="dcterms:W3CDTF">2025-05-15T10:34:07Z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192A692144BCCE569F522568F00F2AFD</vt:lpwstr>
  </property>
  <property fmtid="{D5CDD505-2E9C-101B-9397-08002B2CF9AE}" pid="3" name="KSOProductBuildVer">
    <vt:lpwstr>2052-11.8.2.12313</vt:lpwstr>
  </property>
</Properties>
</file>