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32"/>
  </bookViews>
  <sheets>
    <sheet name="12月" sheetId="3" r:id="rId1"/>
  </sheets>
  <calcPr calcId="144525"/>
</workbook>
</file>

<file path=xl/sharedStrings.xml><?xml version="1.0" encoding="utf-8"?>
<sst xmlns="http://schemas.openxmlformats.org/spreadsheetml/2006/main" count="32" uniqueCount="20">
  <si>
    <t>附件1</t>
  </si>
  <si>
    <t>麻江县2024年12月重度残疾人护理补贴和托养补助发放汇总表</t>
  </si>
  <si>
    <t>单位：麻江县民政局                                 日期：2024年12月10日</t>
  </si>
  <si>
    <t>序号</t>
  </si>
  <si>
    <t>乡镇（街道）</t>
  </si>
  <si>
    <t>残疾等级</t>
  </si>
  <si>
    <t>总人数（人）</t>
  </si>
  <si>
    <t>护理补贴（元）</t>
  </si>
  <si>
    <t>托养补助（元）</t>
  </si>
  <si>
    <t>合计（元）</t>
  </si>
  <si>
    <t>坝芒乡</t>
  </si>
  <si>
    <t>一级</t>
  </si>
  <si>
    <t>二级</t>
  </si>
  <si>
    <t>谷硐镇</t>
  </si>
  <si>
    <t>贤昌镇</t>
  </si>
  <si>
    <t>龙山镇</t>
  </si>
  <si>
    <t>宣威镇</t>
  </si>
  <si>
    <t>杏山街道</t>
  </si>
  <si>
    <t>金竹街道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</si>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</sst>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方正黑体简体"/>
      <charset val="134"/>
    </font>
    <font>
      <sz val="20"/>
      <name val="方正小标宋简体"/>
      <charset val="134"/>
    </font>
    <font>
      <b/>
      <sz val="16"/>
      <name val="方正仿宋简体"/>
      <charset val="134"/>
    </font>
    <font>
      <sz val="16"/>
      <name val="方正仿宋简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90" zoomScaleNormal="90" topLeftCell="A7" workbookViewId="0">
      <selection activeCell="J5" sqref="J5"/>
    </sheetView>
  </sheetViews>
  <sheetFormatPr defaultColWidth="9.81481481481481" defaultRowHeight="15.6"/>
  <cols>
    <col min="1" max="1" width="8.55555555555556" style="1" customWidth="1"/>
    <col min="2" max="2" width="21.6666666666667" style="1" customWidth="1"/>
    <col min="3" max="3" width="14.3611111111111" style="1" customWidth="1"/>
    <col min="4" max="4" width="19.5" style="1" customWidth="1"/>
    <col min="5" max="6" width="21.962962962963" style="3" customWidth="1"/>
    <col min="7" max="7" width="17.0925925925926" style="1" customWidth="1"/>
    <col min="8" max="8" width="10.2777777777778" style="1"/>
    <col min="9" max="16384" width="9.81481481481481" style="1"/>
  </cols>
  <sheetData>
    <row r="1" s="1" customFormat="1" ht="17.4" spans="1:6">
      <c r="A1" s="4" t="s">
        <v>0</v>
      </c>
      <c r="E1" s="3"/>
      <c r="F1" s="3"/>
    </row>
    <row r="2" s="1" customFormat="1" ht="36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1">
      <c r="A3" s="1" t="s">
        <v>2</v>
      </c>
    </row>
    <row r="4" s="1" customFormat="1" ht="50" customHeight="1" spans="1:7">
      <c r="A4" s="6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  <c r="G4" s="9" t="s">
        <v>9</v>
      </c>
    </row>
    <row r="5" s="1" customFormat="1" ht="24" customHeight="1" spans="1:13">
      <c r="A5" s="10">
        <v>1</v>
      </c>
      <c r="B5" s="10" t="s">
        <v>10</v>
      </c>
      <c r="C5" s="11" t="s">
        <v>11</v>
      </c>
      <c r="D5" s="11">
        <v>143</v>
      </c>
      <c r="E5" s="11">
        <f t="shared" ref="E5:E9" si="0">D5*110</f>
        <v>15730</v>
      </c>
      <c r="F5" s="11">
        <f>D5*41.67</f>
        <v>5958.81</v>
      </c>
      <c r="G5" s="10">
        <f>F5+E5+E6</f>
        <v>40678.81</v>
      </c>
      <c r="M5" s="20"/>
    </row>
    <row r="6" s="1" customFormat="1" ht="24" customHeight="1" spans="1:7">
      <c r="A6" s="12"/>
      <c r="B6" s="12"/>
      <c r="C6" s="11" t="s">
        <v>12</v>
      </c>
      <c r="D6" s="11">
        <v>211</v>
      </c>
      <c r="E6" s="11">
        <f t="shared" ref="E6:E10" si="1">D6*90</f>
        <v>18990</v>
      </c>
      <c r="F6" s="11"/>
      <c r="G6" s="12"/>
    </row>
    <row r="7" s="1" customFormat="1" ht="24" customHeight="1" spans="1:7">
      <c r="A7" s="10">
        <v>2</v>
      </c>
      <c r="B7" s="10" t="s">
        <v>13</v>
      </c>
      <c r="C7" s="11" t="s">
        <v>11</v>
      </c>
      <c r="D7" s="11">
        <v>228</v>
      </c>
      <c r="E7" s="11">
        <f t="shared" si="0"/>
        <v>25080</v>
      </c>
      <c r="F7" s="11">
        <f>D7*41.67</f>
        <v>9500.76</v>
      </c>
      <c r="G7" s="10">
        <f>F7+E7+E8</f>
        <v>58880.76</v>
      </c>
    </row>
    <row r="8" s="1" customFormat="1" ht="24" customHeight="1" spans="1:7">
      <c r="A8" s="12"/>
      <c r="B8" s="12"/>
      <c r="C8" s="11" t="s">
        <v>12</v>
      </c>
      <c r="D8" s="11">
        <v>270</v>
      </c>
      <c r="E8" s="11">
        <f t="shared" si="1"/>
        <v>24300</v>
      </c>
      <c r="F8" s="11"/>
      <c r="G8" s="12"/>
    </row>
    <row r="9" s="1" customFormat="1" ht="24" customHeight="1" spans="1:7">
      <c r="A9" s="10">
        <v>3</v>
      </c>
      <c r="B9" s="10" t="s">
        <v>14</v>
      </c>
      <c r="C9" s="11" t="s">
        <v>11</v>
      </c>
      <c r="D9" s="11">
        <v>157</v>
      </c>
      <c r="E9" s="11">
        <f t="shared" si="0"/>
        <v>17270</v>
      </c>
      <c r="F9" s="11">
        <f>D9*41.67</f>
        <v>6542.19</v>
      </c>
      <c r="G9" s="10">
        <f>F9+E9+E10</f>
        <v>41182.19</v>
      </c>
    </row>
    <row r="10" s="1" customFormat="1" ht="24" customHeight="1" spans="1:7">
      <c r="A10" s="12"/>
      <c r="B10" s="12"/>
      <c r="C10" s="11" t="s">
        <v>12</v>
      </c>
      <c r="D10" s="11">
        <v>193</v>
      </c>
      <c r="E10" s="11">
        <f t="shared" si="1"/>
        <v>17370</v>
      </c>
      <c r="F10" s="11"/>
      <c r="G10" s="12"/>
    </row>
    <row r="11" s="1" customFormat="1" ht="24" customHeight="1" spans="1:7">
      <c r="A11" s="10">
        <v>4</v>
      </c>
      <c r="B11" s="10" t="s">
        <v>15</v>
      </c>
      <c r="C11" s="11" t="s">
        <v>11</v>
      </c>
      <c r="D11" s="11">
        <v>158</v>
      </c>
      <c r="E11" s="11">
        <f t="shared" ref="E11:E15" si="2">D11*110</f>
        <v>17380</v>
      </c>
      <c r="F11" s="11">
        <f>D11*41.67</f>
        <v>6583.86</v>
      </c>
      <c r="G11" s="10">
        <f>F11+E11+E12</f>
        <v>39533.86</v>
      </c>
    </row>
    <row r="12" s="1" customFormat="1" ht="24" customHeight="1" spans="1:7">
      <c r="A12" s="12"/>
      <c r="B12" s="12"/>
      <c r="C12" s="11" t="s">
        <v>12</v>
      </c>
      <c r="D12" s="11">
        <v>173</v>
      </c>
      <c r="E12" s="11">
        <f t="shared" ref="E12:E16" si="3">D12*90</f>
        <v>15570</v>
      </c>
      <c r="F12" s="11"/>
      <c r="G12" s="12"/>
    </row>
    <row r="13" s="1" customFormat="1" ht="24" customHeight="1" spans="1:7">
      <c r="A13" s="10">
        <v>5</v>
      </c>
      <c r="B13" s="13" t="s">
        <v>16</v>
      </c>
      <c r="C13" s="11" t="s">
        <v>11</v>
      </c>
      <c r="D13" s="11">
        <v>281</v>
      </c>
      <c r="E13" s="11">
        <f t="shared" si="2"/>
        <v>30910</v>
      </c>
      <c r="F13" s="11">
        <f>D13*41.67</f>
        <v>11709.27</v>
      </c>
      <c r="G13" s="10">
        <f>F13+E13+E14</f>
        <v>65479.27</v>
      </c>
    </row>
    <row r="14" s="1" customFormat="1" ht="24" customHeight="1" spans="1:7">
      <c r="A14" s="12"/>
      <c r="B14" s="14"/>
      <c r="C14" s="11" t="s">
        <v>12</v>
      </c>
      <c r="D14" s="11">
        <v>254</v>
      </c>
      <c r="E14" s="11">
        <f t="shared" si="3"/>
        <v>22860</v>
      </c>
      <c r="F14" s="11"/>
      <c r="G14" s="12"/>
    </row>
    <row r="15" s="1" customFormat="1" ht="24" customHeight="1" spans="1:7">
      <c r="A15" s="10">
        <v>6</v>
      </c>
      <c r="B15" s="10" t="s">
        <v>17</v>
      </c>
      <c r="C15" s="11" t="s">
        <v>11</v>
      </c>
      <c r="D15" s="11">
        <v>186</v>
      </c>
      <c r="E15" s="11">
        <f t="shared" si="2"/>
        <v>20460</v>
      </c>
      <c r="F15" s="11">
        <f>D15*41.67</f>
        <v>7750.62</v>
      </c>
      <c r="G15" s="10">
        <f>F15+E15+E16</f>
        <v>50710.62</v>
      </c>
    </row>
    <row r="16" s="1" customFormat="1" ht="24" customHeight="1" spans="1:7">
      <c r="A16" s="12"/>
      <c r="B16" s="12"/>
      <c r="C16" s="11" t="s">
        <v>12</v>
      </c>
      <c r="D16" s="11">
        <v>250</v>
      </c>
      <c r="E16" s="11">
        <f t="shared" si="3"/>
        <v>22500</v>
      </c>
      <c r="F16" s="11"/>
      <c r="G16" s="12"/>
    </row>
    <row r="17" s="1" customFormat="1" ht="24" customHeight="1" spans="1:7">
      <c r="A17" s="10">
        <v>7</v>
      </c>
      <c r="B17" s="10" t="s">
        <v>18</v>
      </c>
      <c r="C17" s="11" t="s">
        <v>11</v>
      </c>
      <c r="D17" s="11">
        <v>144</v>
      </c>
      <c r="E17" s="11">
        <f>D17*110</f>
        <v>15840</v>
      </c>
      <c r="F17" s="11">
        <f>D17*41.67</f>
        <v>6000.48</v>
      </c>
      <c r="G17" s="10">
        <f>F17+E17+E18</f>
        <v>40650.48</v>
      </c>
    </row>
    <row r="18" s="1" customFormat="1" ht="24" customHeight="1" spans="1:7">
      <c r="A18" s="12"/>
      <c r="B18" s="12"/>
      <c r="C18" s="11" t="s">
        <v>12</v>
      </c>
      <c r="D18" s="11">
        <v>209</v>
      </c>
      <c r="E18" s="11">
        <f>D18*90</f>
        <v>18810</v>
      </c>
      <c r="F18" s="11"/>
      <c r="G18" s="12"/>
    </row>
    <row r="19" s="2" customFormat="1" ht="24" customHeight="1" spans="1:7">
      <c r="A19" s="15" t="s">
        <v>19</v>
      </c>
      <c r="B19" s="16"/>
      <c r="C19" s="17"/>
      <c r="D19" s="11">
        <f>SUM(D5:D18)</f>
        <v>2857</v>
      </c>
      <c r="E19" s="18">
        <f>SUM(E5:E18)</f>
        <v>283070</v>
      </c>
      <c r="F19" s="11">
        <f>SUM(F5:F18)</f>
        <v>54045.99</v>
      </c>
      <c r="G19" s="19">
        <f>SUM(E19:F19)</f>
        <v>337115.99</v>
      </c>
    </row>
  </sheetData>
  <mergeCells count="23">
    <mergeCell ref="A2:G2"/>
    <mergeCell ref="A3:G3"/>
    <mergeCell ref="A5:A6"/>
    <mergeCell ref="A7:A8"/>
    <mergeCell ref="A9:A10"/>
    <mergeCell ref="A11:A12"/>
    <mergeCell ref="A13:A14"/>
    <mergeCell ref="A15:A16"/>
    <mergeCell ref="A17:A18"/>
    <mergeCell ref="B5:B6"/>
    <mergeCell ref="B7:B8"/>
    <mergeCell ref="B9:B10"/>
    <mergeCell ref="B11:B12"/>
    <mergeCell ref="B13:B14"/>
    <mergeCell ref="B15:B16"/>
    <mergeCell ref="B17:B18"/>
    <mergeCell ref="G5:G6"/>
    <mergeCell ref="G7:G8"/>
    <mergeCell ref="G9:G10"/>
    <mergeCell ref="G11:G12"/>
    <mergeCell ref="G13:G14"/>
    <mergeCell ref="G15:G16"/>
    <mergeCell ref="G17:G18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WPS_1618496520</cp:lastModifiedBy>
  <dcterms:created xsi:type="dcterms:W3CDTF">2021-01-06T07:52:00Z</dcterms:created>
  <dcterms:modified xsi:type="dcterms:W3CDTF">2024-12-23T06:34:41Z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  <property fmtid="{D5CDD505-2E9C-101B-9397-08002B2CF9AE}" pid="3" name="ICV">
    <vt:lpwstr>29260744238046469DF8433592E91475_13</vt:lpwstr>
  </property>
</Properties>
</file>